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externalReferences>
    <externalReference r:id="rId5"/>
    <externalReference r:id="rId6"/>
  </externalReference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<sst xmlns="http://schemas.openxmlformats.org/spreadsheetml/2006/main" count="119" uniqueCount="117">
  <si>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</si>
  <si>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</si>
  <si>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</si>
  <si>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</si>
  <si>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</si>
  <si>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</si>
  <si>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</si>
  <si>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</si>
  <si>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</si>
  <si>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</si>
  <si>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</si>
  <si>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</si>
  <si>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</si>
  <si>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</si>
  <si>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</si>
  <si>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</si>
  <si>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</si>
  <si>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</si>
  <si>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</si>
  <si>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</si>
  <si>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</si>
  <si>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</si>
  <si>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</si>
  <si>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</si>
  <si>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</si>
  <si>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</si>
  <si>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</si>
  <si>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</si>
  <si>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</si>
  <si>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</si>
  <si>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</si>
  <si>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</si>
  <si>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</si>
  <si>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</si>
  <si>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</si>
  <si>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</si>
  <si>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</si>
  <si>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</si>
  <si>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</si>
  <si>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</si>
  <si>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</si>
  <si>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</si>
  <si>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</si>
  <si>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</si>
  <si>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</si>
  <si>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</si>
  <si>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</si>
  <si>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</si>
  <si>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</si>
  <si>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</si>
  <si>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</si>
  <si>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</si>
  <si>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</si>
  <si>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</si>
  <si>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</si>
  <si>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</si>
  <si>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</si>
  <si>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</si>
  <si>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</si>
  <si>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</si>
  <si>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</si>
  <si>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</si>
  <si>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</si>
  <si>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</si>
  <si>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</si>
  <si>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</si>
  <si>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</si>
  <si>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</si>
  <si>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</si>
  <si>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</si>
  <si>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</si>
  <si>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</si>
  <si>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</si>
  <si>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</si>
  <si>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</si>
  <si>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</si>
  <si>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</si>
  <si>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</si>
  <si>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</si>
  <si>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</si>
  <si>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</si>
  <si>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</si>
  <si>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</si>
  <si>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</si>
  <si>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</si>
  <si>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</si>
  <si>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</si>
  <si>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</si>
  <si>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</si>
  <si>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</si>
  <si>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</si>
  <si>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</si>
  <si>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</si>
  <si>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</si>
  <si>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</si>
  <si>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</si>
  <si>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</si>
  <si>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</si>
  <si>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</si>
  <si>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</si>
  <si>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</si>
  <si>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</si>
  <si>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</si>
  <si>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MERSA MATRUH</t>
  </si>
  <si>
    <t>NOUZHA</t>
  </si>
  <si>
    <t>DAHAB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</si>
  <si>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</si>
  <si>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</si>
  <si>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</si>
  <si>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</si>
  <si>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</si>
  <si>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</si>
  <si>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</si>
  <si>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</si>
  <si>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</si>
  <si>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LARNAKA</t>
  </si>
  <si>
    <t>ASSWAN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</si>
</sst>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72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2" fontId="42" fillId="0" borderId="0" xfId="0" applyNumberFormat="1" applyFont="1" applyFill="1" applyBorder="1" applyAlignment="1" applyProtection="1">
      <alignment horizontal="center" vertical="top" wrapText="1"/>
      <protection/>
    </xf>
    <xf numFmtId="172" fontId="42" fillId="0" borderId="0" xfId="0" applyNumberFormat="1" applyFont="1" applyFill="1" applyBorder="1" applyAlignment="1" applyProtection="1">
      <alignment horizontal="right" vertical="top" wrapText="1"/>
      <protection/>
    </xf>
    <xf numFmtId="172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72" fontId="43" fillId="0" borderId="0" xfId="0" applyNumberFormat="1" applyFont="1" applyAlignment="1">
      <alignment horizontal="right"/>
    </xf>
    <xf numFmtId="172" fontId="43" fillId="0" borderId="0" xfId="0" applyNumberFormat="1" applyFont="1" applyAlignment="1">
      <alignment/>
    </xf>
    <xf numFmtId="172" fontId="42" fillId="0" borderId="0" xfId="0" applyNumberFormat="1" applyFont="1" applyFill="1" applyBorder="1" applyAlignment="1" applyProtection="1">
      <alignment horizontal="center" vertical="top" wrapText="1"/>
      <protection/>
    </xf>
    <xf numFmtId="172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172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040759FD-Ayl&#305;k%20Ortalama%20S&#305;cakl&#305;k%20(&#176;C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040759FD-Ayl&#305;k%20Toplam%20Ya&#287;&#305;&#351;%20(mm=kg&#247;m&#178;)%20OMG&#304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">
          <cell r="A2">
            <v>17020</v>
          </cell>
          <cell r="B2" t="str">
            <v>BARTIN</v>
          </cell>
          <cell r="C2">
            <v>2022</v>
          </cell>
          <cell r="D2">
            <v>3</v>
          </cell>
          <cell r="E2">
            <v>4.5</v>
          </cell>
        </row>
        <row r="3">
          <cell r="A3">
            <v>17022</v>
          </cell>
          <cell r="B3" t="str">
            <v>ZONGULDAK</v>
          </cell>
          <cell r="C3">
            <v>2022</v>
          </cell>
          <cell r="D3">
            <v>3</v>
          </cell>
          <cell r="E3">
            <v>5.4</v>
          </cell>
        </row>
        <row r="4">
          <cell r="A4">
            <v>17026</v>
          </cell>
          <cell r="B4" t="str">
            <v>SİNOP</v>
          </cell>
          <cell r="C4">
            <v>2022</v>
          </cell>
          <cell r="D4">
            <v>3</v>
          </cell>
          <cell r="E4">
            <v>6.5</v>
          </cell>
        </row>
        <row r="5">
          <cell r="A5">
            <v>17030</v>
          </cell>
          <cell r="B5" t="str">
            <v>SAMSUN BÖLGE</v>
          </cell>
          <cell r="C5">
            <v>2022</v>
          </cell>
          <cell r="D5">
            <v>3</v>
          </cell>
          <cell r="E5">
            <v>6.2</v>
          </cell>
        </row>
        <row r="6">
          <cell r="A6">
            <v>17033</v>
          </cell>
          <cell r="B6" t="str">
            <v>ORDU</v>
          </cell>
          <cell r="C6">
            <v>2022</v>
          </cell>
          <cell r="D6">
            <v>3</v>
          </cell>
          <cell r="E6">
            <v>5.8</v>
          </cell>
        </row>
        <row r="7">
          <cell r="A7">
            <v>17034</v>
          </cell>
          <cell r="B7" t="str">
            <v>GİRESUN</v>
          </cell>
          <cell r="C7">
            <v>2022</v>
          </cell>
          <cell r="D7">
            <v>3</v>
          </cell>
          <cell r="E7">
            <v>5.9</v>
          </cell>
        </row>
        <row r="8">
          <cell r="A8">
            <v>17037</v>
          </cell>
          <cell r="B8" t="str">
            <v>TRABZON BÖLGE</v>
          </cell>
          <cell r="C8">
            <v>2022</v>
          </cell>
          <cell r="D8">
            <v>3</v>
          </cell>
          <cell r="E8">
            <v>6.2</v>
          </cell>
        </row>
        <row r="9">
          <cell r="A9">
            <v>17040</v>
          </cell>
          <cell r="B9" t="str">
            <v>RİZE</v>
          </cell>
          <cell r="C9">
            <v>2022</v>
          </cell>
          <cell r="D9">
            <v>3</v>
          </cell>
          <cell r="E9">
            <v>5.7</v>
          </cell>
        </row>
        <row r="10">
          <cell r="A10">
            <v>17045</v>
          </cell>
          <cell r="B10" t="str">
            <v>ARTVİN</v>
          </cell>
          <cell r="C10">
            <v>2022</v>
          </cell>
          <cell r="D10">
            <v>3</v>
          </cell>
          <cell r="E10">
            <v>3.2</v>
          </cell>
        </row>
        <row r="11">
          <cell r="A11">
            <v>17046</v>
          </cell>
          <cell r="B11" t="str">
            <v>ARDAHAN</v>
          </cell>
          <cell r="C11">
            <v>2022</v>
          </cell>
          <cell r="D11">
            <v>3</v>
          </cell>
          <cell r="E11">
            <v>-5.1</v>
          </cell>
        </row>
        <row r="12">
          <cell r="A12">
            <v>17050</v>
          </cell>
          <cell r="B12" t="str">
            <v>EDİRNE</v>
          </cell>
          <cell r="C12">
            <v>2022</v>
          </cell>
          <cell r="D12">
            <v>3</v>
          </cell>
          <cell r="E12">
            <v>5.7</v>
          </cell>
        </row>
        <row r="13">
          <cell r="A13">
            <v>17052</v>
          </cell>
          <cell r="B13" t="str">
            <v>KIRKLARELİ</v>
          </cell>
          <cell r="C13">
            <v>2022</v>
          </cell>
          <cell r="D13">
            <v>3</v>
          </cell>
          <cell r="E13">
            <v>4.5</v>
          </cell>
        </row>
        <row r="14">
          <cell r="A14">
            <v>17056</v>
          </cell>
          <cell r="B14" t="str">
            <v>TEKİRDAĞ</v>
          </cell>
          <cell r="C14">
            <v>2022</v>
          </cell>
          <cell r="D14">
            <v>3</v>
          </cell>
          <cell r="E14">
            <v>5.2</v>
          </cell>
        </row>
        <row r="15">
          <cell r="A15">
            <v>17064</v>
          </cell>
          <cell r="B15" t="str">
            <v>İSTANBUL BÖLGE</v>
          </cell>
          <cell r="C15">
            <v>2022</v>
          </cell>
          <cell r="D15">
            <v>3</v>
          </cell>
          <cell r="E15">
            <v>5.8</v>
          </cell>
        </row>
        <row r="16">
          <cell r="A16">
            <v>17066</v>
          </cell>
          <cell r="B16" t="str">
            <v>KOCAELİ</v>
          </cell>
          <cell r="C16">
            <v>2022</v>
          </cell>
          <cell r="D16">
            <v>3</v>
          </cell>
          <cell r="E16">
            <v>5.6</v>
          </cell>
        </row>
        <row r="17">
          <cell r="A17">
            <v>17069</v>
          </cell>
          <cell r="B17" t="str">
            <v>SAKARYA</v>
          </cell>
          <cell r="C17">
            <v>2022</v>
          </cell>
          <cell r="D17">
            <v>3</v>
          </cell>
          <cell r="E17">
            <v>5.9</v>
          </cell>
        </row>
        <row r="18">
          <cell r="A18">
            <v>17070</v>
          </cell>
          <cell r="B18" t="str">
            <v>BOLU</v>
          </cell>
          <cell r="C18">
            <v>2022</v>
          </cell>
          <cell r="D18">
            <v>3</v>
          </cell>
          <cell r="E18">
            <v>0.2</v>
          </cell>
        </row>
        <row r="19">
          <cell r="A19">
            <v>17072</v>
          </cell>
          <cell r="B19" t="str">
            <v>DÜZCE</v>
          </cell>
          <cell r="C19">
            <v>2022</v>
          </cell>
          <cell r="D19">
            <v>3</v>
          </cell>
          <cell r="E19">
            <v>4.7</v>
          </cell>
        </row>
        <row r="20">
          <cell r="A20">
            <v>17074</v>
          </cell>
          <cell r="B20" t="str">
            <v>KASTAMONU</v>
          </cell>
          <cell r="C20">
            <v>2022</v>
          </cell>
          <cell r="D20">
            <v>3</v>
          </cell>
          <cell r="E20">
            <v>0.7</v>
          </cell>
        </row>
        <row r="21">
          <cell r="A21">
            <v>17077</v>
          </cell>
          <cell r="B21" t="str">
            <v>KARABÜK KAPULLU</v>
          </cell>
          <cell r="C21">
            <v>2022</v>
          </cell>
          <cell r="D21">
            <v>3</v>
          </cell>
          <cell r="E21">
            <v>2.9</v>
          </cell>
        </row>
        <row r="22">
          <cell r="A22">
            <v>17078</v>
          </cell>
          <cell r="B22" t="str">
            <v>KARABUK             </v>
          </cell>
          <cell r="C22">
            <v>2022</v>
          </cell>
          <cell r="D22">
            <v>3</v>
          </cell>
          <cell r="E22">
            <v>5.7</v>
          </cell>
        </row>
        <row r="23">
          <cell r="A23">
            <v>17080</v>
          </cell>
          <cell r="B23" t="str">
            <v>ÇANKIRI</v>
          </cell>
          <cell r="C23">
            <v>2022</v>
          </cell>
          <cell r="D23">
            <v>3</v>
          </cell>
          <cell r="E23">
            <v>2.5</v>
          </cell>
        </row>
        <row r="24">
          <cell r="A24">
            <v>17084</v>
          </cell>
          <cell r="B24" t="str">
            <v>ÇORUM</v>
          </cell>
          <cell r="C24">
            <v>2022</v>
          </cell>
          <cell r="D24">
            <v>3</v>
          </cell>
          <cell r="E24">
            <v>2.1</v>
          </cell>
        </row>
        <row r="25">
          <cell r="A25">
            <v>17085</v>
          </cell>
          <cell r="B25" t="str">
            <v>AMASYA</v>
          </cell>
          <cell r="C25">
            <v>2022</v>
          </cell>
          <cell r="D25">
            <v>3</v>
          </cell>
          <cell r="E25">
            <v>4.4</v>
          </cell>
        </row>
        <row r="26">
          <cell r="A26">
            <v>17086</v>
          </cell>
          <cell r="B26" t="str">
            <v>TOKAT</v>
          </cell>
          <cell r="C26">
            <v>2022</v>
          </cell>
          <cell r="D26">
            <v>3</v>
          </cell>
          <cell r="E26">
            <v>3.3</v>
          </cell>
        </row>
        <row r="27">
          <cell r="A27">
            <v>17088</v>
          </cell>
          <cell r="B27" t="str">
            <v>GÜMÜŞHANE</v>
          </cell>
          <cell r="C27">
            <v>2022</v>
          </cell>
          <cell r="D27">
            <v>3</v>
          </cell>
          <cell r="E27">
            <v>0.2</v>
          </cell>
        </row>
        <row r="28">
          <cell r="A28">
            <v>17089</v>
          </cell>
          <cell r="B28" t="str">
            <v>BAYBURT</v>
          </cell>
          <cell r="C28">
            <v>2022</v>
          </cell>
          <cell r="D28">
            <v>3</v>
          </cell>
          <cell r="E28">
            <v>-2.1</v>
          </cell>
        </row>
        <row r="29">
          <cell r="A29">
            <v>17090</v>
          </cell>
          <cell r="B29" t="str">
            <v>SİVAS</v>
          </cell>
          <cell r="C29">
            <v>2022</v>
          </cell>
          <cell r="D29">
            <v>3</v>
          </cell>
          <cell r="E29">
            <v>-0.4</v>
          </cell>
        </row>
        <row r="30">
          <cell r="A30">
            <v>17094</v>
          </cell>
          <cell r="B30" t="str">
            <v>ERZİNCAN</v>
          </cell>
          <cell r="C30">
            <v>2022</v>
          </cell>
          <cell r="D30">
            <v>3</v>
          </cell>
          <cell r="E30">
            <v>1.5</v>
          </cell>
        </row>
        <row r="31">
          <cell r="A31">
            <v>17096</v>
          </cell>
          <cell r="B31" t="str">
            <v>ERZURUM HAVALİMANI</v>
          </cell>
          <cell r="C31">
            <v>2022</v>
          </cell>
          <cell r="D31">
            <v>3</v>
          </cell>
          <cell r="E31">
            <v>-4.5</v>
          </cell>
        </row>
        <row r="32">
          <cell r="A32">
            <v>17097</v>
          </cell>
          <cell r="B32" t="str">
            <v>KARS</v>
          </cell>
          <cell r="C32">
            <v>2022</v>
          </cell>
          <cell r="D32">
            <v>3</v>
          </cell>
          <cell r="E32">
            <v>-4.4</v>
          </cell>
        </row>
        <row r="33">
          <cell r="A33">
            <v>17100</v>
          </cell>
          <cell r="B33" t="str">
            <v>IĞDIR</v>
          </cell>
          <cell r="C33">
            <v>2022</v>
          </cell>
          <cell r="D33">
            <v>3</v>
          </cell>
          <cell r="E33">
            <v>5.1</v>
          </cell>
        </row>
        <row r="34">
          <cell r="A34">
            <v>17112</v>
          </cell>
          <cell r="B34" t="str">
            <v>ÇANAKKALE</v>
          </cell>
          <cell r="C34">
            <v>2022</v>
          </cell>
          <cell r="D34">
            <v>3</v>
          </cell>
          <cell r="E34">
            <v>6.1</v>
          </cell>
        </row>
        <row r="35">
          <cell r="A35">
            <v>17116</v>
          </cell>
          <cell r="B35" t="str">
            <v>BURSA</v>
          </cell>
          <cell r="C35">
            <v>2022</v>
          </cell>
          <cell r="D35">
            <v>3</v>
          </cell>
          <cell r="E35">
            <v>5.1</v>
          </cell>
        </row>
        <row r="36">
          <cell r="A36">
            <v>17119</v>
          </cell>
          <cell r="B36" t="str">
            <v>YALOVA</v>
          </cell>
          <cell r="C36">
            <v>2022</v>
          </cell>
          <cell r="D36">
            <v>3</v>
          </cell>
          <cell r="E36">
            <v>5.6</v>
          </cell>
        </row>
        <row r="37">
          <cell r="A37">
            <v>17120</v>
          </cell>
          <cell r="B37" t="str">
            <v>BİLECİK</v>
          </cell>
          <cell r="C37">
            <v>2022</v>
          </cell>
          <cell r="D37">
            <v>3</v>
          </cell>
          <cell r="E37">
            <v>2.3</v>
          </cell>
        </row>
        <row r="38">
          <cell r="A38">
            <v>17126</v>
          </cell>
          <cell r="B38" t="str">
            <v>ESKİŞEHİR BÖLGE</v>
          </cell>
          <cell r="C38">
            <v>2022</v>
          </cell>
          <cell r="D38">
            <v>3</v>
          </cell>
          <cell r="E38">
            <v>1.4</v>
          </cell>
        </row>
        <row r="39">
          <cell r="A39">
            <v>17130</v>
          </cell>
          <cell r="B39" t="str">
            <v>ANKARA BÖLGE</v>
          </cell>
          <cell r="C39">
            <v>2022</v>
          </cell>
          <cell r="D39">
            <v>3</v>
          </cell>
          <cell r="E39">
            <v>2.3</v>
          </cell>
        </row>
        <row r="40">
          <cell r="A40">
            <v>17135</v>
          </cell>
          <cell r="B40" t="str">
            <v>KIRIKKALE</v>
          </cell>
          <cell r="C40">
            <v>2022</v>
          </cell>
          <cell r="D40">
            <v>3</v>
          </cell>
          <cell r="E40">
            <v>3.6</v>
          </cell>
        </row>
        <row r="41">
          <cell r="A41">
            <v>17140</v>
          </cell>
          <cell r="B41" t="str">
            <v>YOZGAT</v>
          </cell>
          <cell r="C41">
            <v>2022</v>
          </cell>
          <cell r="D41">
            <v>3</v>
          </cell>
          <cell r="E41">
            <v>-1.5</v>
          </cell>
        </row>
        <row r="42">
          <cell r="A42">
            <v>17150</v>
          </cell>
          <cell r="B42" t="str">
            <v>BALIKESİR HAVALİMANI</v>
          </cell>
          <cell r="C42">
            <v>2022</v>
          </cell>
          <cell r="D42">
            <v>3</v>
          </cell>
          <cell r="E42">
            <v>4.4</v>
          </cell>
        </row>
        <row r="43">
          <cell r="A43">
            <v>17155</v>
          </cell>
          <cell r="B43" t="str">
            <v>KÜTAHYA</v>
          </cell>
          <cell r="C43">
            <v>2022</v>
          </cell>
          <cell r="D43">
            <v>3</v>
          </cell>
          <cell r="E43">
            <v>0.4</v>
          </cell>
        </row>
        <row r="44">
          <cell r="A44">
            <v>17160</v>
          </cell>
          <cell r="B44" t="str">
            <v>KIRŞEHİR</v>
          </cell>
          <cell r="C44">
            <v>2022</v>
          </cell>
          <cell r="D44">
            <v>3</v>
          </cell>
          <cell r="E44">
            <v>1.2</v>
          </cell>
        </row>
        <row r="45">
          <cell r="A45">
            <v>17165</v>
          </cell>
          <cell r="B45" t="str">
            <v>TUNCELİ</v>
          </cell>
          <cell r="C45">
            <v>2022</v>
          </cell>
          <cell r="D45">
            <v>3</v>
          </cell>
          <cell r="E45">
            <v>3.1</v>
          </cell>
        </row>
        <row r="46">
          <cell r="A46">
            <v>17172</v>
          </cell>
          <cell r="B46" t="str">
            <v>VAN BÖLGE</v>
          </cell>
          <cell r="C46">
            <v>2022</v>
          </cell>
          <cell r="D46">
            <v>3</v>
          </cell>
          <cell r="E46">
            <v>1</v>
          </cell>
        </row>
        <row r="47">
          <cell r="A47">
            <v>17186</v>
          </cell>
          <cell r="B47" t="str">
            <v>MANİSA</v>
          </cell>
          <cell r="C47">
            <v>2022</v>
          </cell>
          <cell r="D47">
            <v>3</v>
          </cell>
          <cell r="E47">
            <v>7.1</v>
          </cell>
        </row>
        <row r="48">
          <cell r="A48">
            <v>17188</v>
          </cell>
          <cell r="B48" t="str">
            <v>UŞAK</v>
          </cell>
          <cell r="C48">
            <v>2022</v>
          </cell>
          <cell r="D48">
            <v>3</v>
          </cell>
          <cell r="E48">
            <v>2.1</v>
          </cell>
        </row>
        <row r="49">
          <cell r="A49">
            <v>17190</v>
          </cell>
          <cell r="B49" t="str">
            <v>AFYONKARAHİSAR BÖLGE</v>
          </cell>
          <cell r="C49">
            <v>2022</v>
          </cell>
          <cell r="D49">
            <v>3</v>
          </cell>
          <cell r="E49">
            <v>0.2</v>
          </cell>
        </row>
        <row r="50">
          <cell r="A50">
            <v>17192</v>
          </cell>
          <cell r="B50" t="str">
            <v>AKSARAY</v>
          </cell>
          <cell r="C50">
            <v>2022</v>
          </cell>
          <cell r="D50">
            <v>3</v>
          </cell>
          <cell r="E50">
            <v>1.6</v>
          </cell>
        </row>
        <row r="51">
          <cell r="A51">
            <v>17193</v>
          </cell>
          <cell r="B51" t="str">
            <v>NEVŞEHİR</v>
          </cell>
          <cell r="C51">
            <v>2022</v>
          </cell>
          <cell r="D51">
            <v>3</v>
          </cell>
          <cell r="E51">
            <v>-0.6</v>
          </cell>
        </row>
        <row r="52">
          <cell r="A52">
            <v>17196</v>
          </cell>
          <cell r="B52" t="str">
            <v>KAYSERİ BÖLGE</v>
          </cell>
          <cell r="C52">
            <v>2022</v>
          </cell>
          <cell r="D52">
            <v>3</v>
          </cell>
          <cell r="E52">
            <v>0.4</v>
          </cell>
        </row>
        <row r="53">
          <cell r="A53">
            <v>17199</v>
          </cell>
          <cell r="B53" t="str">
            <v>MALATYA</v>
          </cell>
          <cell r="C53">
            <v>2022</v>
          </cell>
          <cell r="D53">
            <v>3</v>
          </cell>
          <cell r="E53">
            <v>4.1</v>
          </cell>
        </row>
        <row r="54">
          <cell r="A54">
            <v>17201</v>
          </cell>
          <cell r="B54" t="str">
            <v>ELAZIĞ BÖLGE</v>
          </cell>
          <cell r="C54">
            <v>2022</v>
          </cell>
          <cell r="D54">
            <v>3</v>
          </cell>
          <cell r="E54">
            <v>3.6</v>
          </cell>
        </row>
        <row r="55">
          <cell r="A55">
            <v>17203</v>
          </cell>
          <cell r="B55" t="str">
            <v>BİNGÖL</v>
          </cell>
          <cell r="C55">
            <v>2022</v>
          </cell>
          <cell r="D55">
            <v>3</v>
          </cell>
          <cell r="E55">
            <v>1.9</v>
          </cell>
        </row>
        <row r="56">
          <cell r="A56">
            <v>17204</v>
          </cell>
          <cell r="B56" t="str">
            <v>MUŞ</v>
          </cell>
          <cell r="C56">
            <v>2022</v>
          </cell>
          <cell r="D56">
            <v>3</v>
          </cell>
          <cell r="E56">
            <v>-0.5</v>
          </cell>
        </row>
        <row r="57">
          <cell r="A57">
            <v>17208</v>
          </cell>
          <cell r="B57" t="str">
            <v>BİTLİS</v>
          </cell>
          <cell r="C57">
            <v>2022</v>
          </cell>
          <cell r="D57">
            <v>3</v>
          </cell>
          <cell r="E57">
            <v>-2.7</v>
          </cell>
        </row>
        <row r="58">
          <cell r="A58">
            <v>17210</v>
          </cell>
          <cell r="B58" t="str">
            <v>SİİRT</v>
          </cell>
          <cell r="C58">
            <v>2022</v>
          </cell>
          <cell r="D58">
            <v>3</v>
          </cell>
          <cell r="E58">
            <v>5.3</v>
          </cell>
        </row>
        <row r="59">
          <cell r="A59">
            <v>17220</v>
          </cell>
          <cell r="B59" t="str">
            <v>İZMİR BÖLGE</v>
          </cell>
          <cell r="C59">
            <v>2022</v>
          </cell>
          <cell r="D59">
            <v>3</v>
          </cell>
          <cell r="E59">
            <v>8.9</v>
          </cell>
        </row>
        <row r="60">
          <cell r="A60">
            <v>17234</v>
          </cell>
          <cell r="B60" t="str">
            <v>AYDIN</v>
          </cell>
          <cell r="C60">
            <v>2022</v>
          </cell>
          <cell r="D60">
            <v>3</v>
          </cell>
          <cell r="E60">
            <v>8.8</v>
          </cell>
        </row>
        <row r="61">
          <cell r="A61">
            <v>17237</v>
          </cell>
          <cell r="B61" t="str">
            <v>DENİZLİ</v>
          </cell>
          <cell r="C61">
            <v>2022</v>
          </cell>
          <cell r="D61">
            <v>3</v>
          </cell>
          <cell r="E61">
            <v>6.1</v>
          </cell>
        </row>
        <row r="62">
          <cell r="A62">
            <v>17238</v>
          </cell>
          <cell r="B62" t="str">
            <v>BURDUR</v>
          </cell>
          <cell r="C62">
            <v>2022</v>
          </cell>
          <cell r="D62">
            <v>3</v>
          </cell>
          <cell r="E62">
            <v>2.6</v>
          </cell>
        </row>
        <row r="63">
          <cell r="A63">
            <v>17240</v>
          </cell>
          <cell r="B63" t="str">
            <v>ISPARTA</v>
          </cell>
          <cell r="C63">
            <v>2022</v>
          </cell>
          <cell r="D63">
            <v>3</v>
          </cell>
          <cell r="E63">
            <v>3.2</v>
          </cell>
        </row>
        <row r="64">
          <cell r="A64">
            <v>17244</v>
          </cell>
          <cell r="B64" t="str">
            <v>KONYA HAVALİMANI</v>
          </cell>
          <cell r="C64">
            <v>2022</v>
          </cell>
          <cell r="D64">
            <v>3</v>
          </cell>
          <cell r="E64">
            <v>0.7</v>
          </cell>
        </row>
        <row r="65">
          <cell r="A65">
            <v>17246</v>
          </cell>
          <cell r="B65" t="str">
            <v>KARAMAN</v>
          </cell>
          <cell r="C65">
            <v>2022</v>
          </cell>
          <cell r="D65">
            <v>3</v>
          </cell>
          <cell r="E65">
            <v>1.3</v>
          </cell>
        </row>
        <row r="66">
          <cell r="A66">
            <v>17250</v>
          </cell>
          <cell r="B66" t="str">
            <v>NİĞDE</v>
          </cell>
          <cell r="C66">
            <v>2022</v>
          </cell>
          <cell r="D66">
            <v>3</v>
          </cell>
          <cell r="E66">
            <v>0.5</v>
          </cell>
        </row>
        <row r="67">
          <cell r="A67">
            <v>17255</v>
          </cell>
          <cell r="B67" t="str">
            <v>KAHRAMANMARAŞ</v>
          </cell>
          <cell r="C67">
            <v>2022</v>
          </cell>
          <cell r="D67">
            <v>3</v>
          </cell>
          <cell r="E67">
            <v>7.1</v>
          </cell>
        </row>
        <row r="68">
          <cell r="A68">
            <v>17261</v>
          </cell>
          <cell r="B68" t="str">
            <v>GAZİANTEP</v>
          </cell>
          <cell r="C68">
            <v>2022</v>
          </cell>
          <cell r="D68">
            <v>3</v>
          </cell>
          <cell r="E68">
            <v>5.4</v>
          </cell>
        </row>
        <row r="69">
          <cell r="A69">
            <v>17262</v>
          </cell>
          <cell r="B69" t="str">
            <v>KİLİS</v>
          </cell>
          <cell r="C69">
            <v>2022</v>
          </cell>
          <cell r="D69">
            <v>3</v>
          </cell>
          <cell r="E69">
            <v>7.3</v>
          </cell>
        </row>
        <row r="70">
          <cell r="A70">
            <v>17265</v>
          </cell>
          <cell r="B70" t="str">
            <v>ADIYAMAN</v>
          </cell>
          <cell r="C70">
            <v>2022</v>
          </cell>
          <cell r="D70">
            <v>3</v>
          </cell>
          <cell r="E70">
            <v>6.7</v>
          </cell>
        </row>
        <row r="71">
          <cell r="A71">
            <v>17270</v>
          </cell>
          <cell r="B71" t="str">
            <v>ŞANLIURFA</v>
          </cell>
          <cell r="C71">
            <v>2022</v>
          </cell>
          <cell r="D71">
            <v>3</v>
          </cell>
          <cell r="E71">
            <v>8</v>
          </cell>
        </row>
        <row r="72">
          <cell r="A72">
            <v>17275</v>
          </cell>
          <cell r="B72" t="str">
            <v>MARDİN</v>
          </cell>
          <cell r="C72">
            <v>2022</v>
          </cell>
          <cell r="D72">
            <v>3</v>
          </cell>
          <cell r="E72">
            <v>4.6</v>
          </cell>
        </row>
        <row r="73">
          <cell r="A73">
            <v>17280</v>
          </cell>
          <cell r="B73" t="str">
            <v>DİYARBAKIR HAVALİMANI</v>
          </cell>
          <cell r="C73">
            <v>2022</v>
          </cell>
          <cell r="D73">
            <v>3</v>
          </cell>
          <cell r="E73">
            <v>5.7</v>
          </cell>
        </row>
        <row r="74">
          <cell r="A74">
            <v>17282</v>
          </cell>
          <cell r="B74" t="str">
            <v>BATMAN</v>
          </cell>
          <cell r="C74">
            <v>2022</v>
          </cell>
          <cell r="D74">
            <v>3</v>
          </cell>
          <cell r="E74">
            <v>6.2</v>
          </cell>
        </row>
        <row r="75">
          <cell r="A75">
            <v>17285</v>
          </cell>
          <cell r="B75" t="str">
            <v>HAKKARİ</v>
          </cell>
          <cell r="C75">
            <v>2022</v>
          </cell>
          <cell r="D75">
            <v>3</v>
          </cell>
          <cell r="E75">
            <v>0.9</v>
          </cell>
        </row>
        <row r="76">
          <cell r="A76">
            <v>17287</v>
          </cell>
          <cell r="B76" t="str">
            <v>ŞIRNAK</v>
          </cell>
          <cell r="C76">
            <v>2022</v>
          </cell>
          <cell r="D76">
            <v>3</v>
          </cell>
          <cell r="E76">
            <v>4.2</v>
          </cell>
        </row>
        <row r="77">
          <cell r="A77">
            <v>17292</v>
          </cell>
          <cell r="B77" t="str">
            <v>MUĞLA</v>
          </cell>
          <cell r="C77">
            <v>2022</v>
          </cell>
          <cell r="D77">
            <v>3</v>
          </cell>
          <cell r="E77">
            <v>4.8</v>
          </cell>
        </row>
        <row r="78">
          <cell r="A78">
            <v>17300</v>
          </cell>
          <cell r="B78" t="str">
            <v>ANTALYA HAVALİMANI</v>
          </cell>
          <cell r="C78">
            <v>2022</v>
          </cell>
          <cell r="D78">
            <v>3</v>
          </cell>
          <cell r="E78">
            <v>10.1</v>
          </cell>
        </row>
        <row r="79">
          <cell r="A79">
            <v>17340</v>
          </cell>
          <cell r="B79" t="str">
            <v>MERSİN</v>
          </cell>
          <cell r="C79">
            <v>2022</v>
          </cell>
          <cell r="D79">
            <v>3</v>
          </cell>
          <cell r="E79">
            <v>11.7</v>
          </cell>
        </row>
        <row r="80">
          <cell r="A80">
            <v>17351</v>
          </cell>
          <cell r="B80" t="str">
            <v>ADANA BÖLGE</v>
          </cell>
          <cell r="C80">
            <v>2022</v>
          </cell>
          <cell r="D80">
            <v>3</v>
          </cell>
          <cell r="E80">
            <v>10.9</v>
          </cell>
        </row>
        <row r="81">
          <cell r="A81">
            <v>17355</v>
          </cell>
          <cell r="B81" t="str">
            <v>OSMANİYE</v>
          </cell>
          <cell r="C81">
            <v>2022</v>
          </cell>
          <cell r="D81">
            <v>3</v>
          </cell>
          <cell r="E81">
            <v>9.6</v>
          </cell>
        </row>
        <row r="82">
          <cell r="A82">
            <v>17372</v>
          </cell>
          <cell r="B82" t="str">
            <v>ANTAKYA</v>
          </cell>
          <cell r="C82">
            <v>2022</v>
          </cell>
          <cell r="D82">
            <v>3</v>
          </cell>
          <cell r="E82">
            <v>9.3</v>
          </cell>
        </row>
        <row r="83">
          <cell r="A83">
            <v>17636</v>
          </cell>
          <cell r="B83" t="str">
            <v>FLORYA</v>
          </cell>
          <cell r="C83">
            <v>2022</v>
          </cell>
          <cell r="D83">
            <v>3</v>
          </cell>
          <cell r="E83">
            <v>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">
          <cell r="A2">
            <v>17020</v>
          </cell>
          <cell r="B2" t="str">
            <v>BARTIN</v>
          </cell>
          <cell r="C2">
            <v>2022</v>
          </cell>
          <cell r="D2">
            <v>3</v>
          </cell>
          <cell r="E2">
            <v>126.2</v>
          </cell>
        </row>
        <row r="3">
          <cell r="A3">
            <v>17022</v>
          </cell>
          <cell r="B3" t="str">
            <v>ZONGULDAK</v>
          </cell>
          <cell r="C3">
            <v>2022</v>
          </cell>
          <cell r="D3">
            <v>3</v>
          </cell>
          <cell r="E3">
            <v>112.2</v>
          </cell>
        </row>
        <row r="4">
          <cell r="A4">
            <v>17026</v>
          </cell>
          <cell r="B4" t="str">
            <v>SİNOP</v>
          </cell>
          <cell r="C4">
            <v>2022</v>
          </cell>
          <cell r="D4">
            <v>3</v>
          </cell>
          <cell r="E4">
            <v>107.2</v>
          </cell>
        </row>
        <row r="5">
          <cell r="A5">
            <v>17030</v>
          </cell>
          <cell r="B5" t="str">
            <v>SAMSUN BÖLGE</v>
          </cell>
          <cell r="C5">
            <v>2022</v>
          </cell>
          <cell r="D5">
            <v>3</v>
          </cell>
          <cell r="E5">
            <v>102.6</v>
          </cell>
        </row>
        <row r="6">
          <cell r="A6">
            <v>17033</v>
          </cell>
          <cell r="B6" t="str">
            <v>ORDU</v>
          </cell>
          <cell r="C6">
            <v>2022</v>
          </cell>
          <cell r="D6">
            <v>3</v>
          </cell>
          <cell r="E6">
            <v>174.8</v>
          </cell>
        </row>
        <row r="7">
          <cell r="A7">
            <v>17034</v>
          </cell>
          <cell r="B7" t="str">
            <v>GİRESUN</v>
          </cell>
          <cell r="C7">
            <v>2022</v>
          </cell>
          <cell r="D7">
            <v>3</v>
          </cell>
          <cell r="E7">
            <v>158.8</v>
          </cell>
        </row>
        <row r="8">
          <cell r="A8">
            <v>17037</v>
          </cell>
          <cell r="B8" t="str">
            <v>TRABZON BÖLGE</v>
          </cell>
          <cell r="C8">
            <v>2022</v>
          </cell>
          <cell r="D8">
            <v>3</v>
          </cell>
          <cell r="E8">
            <v>107.4</v>
          </cell>
        </row>
        <row r="9">
          <cell r="A9">
            <v>17040</v>
          </cell>
          <cell r="B9" t="str">
            <v>RİZE</v>
          </cell>
          <cell r="C9">
            <v>2022</v>
          </cell>
          <cell r="D9">
            <v>3</v>
          </cell>
          <cell r="E9">
            <v>273.5</v>
          </cell>
        </row>
        <row r="10">
          <cell r="A10">
            <v>17045</v>
          </cell>
          <cell r="B10" t="str">
            <v>ARTVİN</v>
          </cell>
          <cell r="C10">
            <v>2022</v>
          </cell>
          <cell r="D10">
            <v>3</v>
          </cell>
          <cell r="E10">
            <v>66.4</v>
          </cell>
        </row>
        <row r="11">
          <cell r="A11">
            <v>17046</v>
          </cell>
          <cell r="B11" t="str">
            <v>ARDAHAN</v>
          </cell>
          <cell r="C11">
            <v>2022</v>
          </cell>
          <cell r="D11">
            <v>3</v>
          </cell>
          <cell r="E11">
            <v>52.4</v>
          </cell>
        </row>
        <row r="12">
          <cell r="A12">
            <v>17050</v>
          </cell>
          <cell r="B12" t="str">
            <v>EDİRNE</v>
          </cell>
          <cell r="C12">
            <v>2022</v>
          </cell>
          <cell r="D12">
            <v>3</v>
          </cell>
          <cell r="E12">
            <v>9</v>
          </cell>
        </row>
        <row r="13">
          <cell r="A13">
            <v>17052</v>
          </cell>
          <cell r="B13" t="str">
            <v>KIRKLARELİ</v>
          </cell>
          <cell r="C13">
            <v>2022</v>
          </cell>
          <cell r="D13">
            <v>3</v>
          </cell>
          <cell r="E13">
            <v>3.2</v>
          </cell>
        </row>
        <row r="14">
          <cell r="A14">
            <v>17056</v>
          </cell>
          <cell r="B14" t="str">
            <v>TEKİRDAĞ</v>
          </cell>
          <cell r="C14">
            <v>2022</v>
          </cell>
          <cell r="D14">
            <v>3</v>
          </cell>
          <cell r="E14">
            <v>9.5</v>
          </cell>
        </row>
        <row r="15">
          <cell r="A15">
            <v>17064</v>
          </cell>
          <cell r="B15" t="str">
            <v>İSTANBUL BÖLGE</v>
          </cell>
          <cell r="C15">
            <v>2022</v>
          </cell>
          <cell r="D15">
            <v>3</v>
          </cell>
          <cell r="E15">
            <v>55.8</v>
          </cell>
        </row>
        <row r="16">
          <cell r="A16">
            <v>17066</v>
          </cell>
          <cell r="B16" t="str">
            <v>KOCAELİ</v>
          </cell>
          <cell r="C16">
            <v>2022</v>
          </cell>
          <cell r="D16">
            <v>3</v>
          </cell>
          <cell r="E16">
            <v>86.2</v>
          </cell>
        </row>
        <row r="17">
          <cell r="A17">
            <v>17069</v>
          </cell>
          <cell r="B17" t="str">
            <v>SAKARYA</v>
          </cell>
          <cell r="C17">
            <v>2022</v>
          </cell>
          <cell r="D17">
            <v>3</v>
          </cell>
          <cell r="E17">
            <v>42.9</v>
          </cell>
        </row>
        <row r="18">
          <cell r="A18">
            <v>17070</v>
          </cell>
          <cell r="B18" t="str">
            <v>BOLU</v>
          </cell>
          <cell r="C18">
            <v>2022</v>
          </cell>
          <cell r="D18">
            <v>3</v>
          </cell>
          <cell r="E18">
            <v>34.8</v>
          </cell>
        </row>
        <row r="19">
          <cell r="A19">
            <v>17072</v>
          </cell>
          <cell r="B19" t="str">
            <v>DÜZCE</v>
          </cell>
          <cell r="C19">
            <v>2022</v>
          </cell>
          <cell r="D19">
            <v>3</v>
          </cell>
          <cell r="E19">
            <v>86.6</v>
          </cell>
        </row>
        <row r="20">
          <cell r="A20">
            <v>17074</v>
          </cell>
          <cell r="B20" t="str">
            <v>KASTAMONU</v>
          </cell>
          <cell r="C20">
            <v>2022</v>
          </cell>
          <cell r="D20">
            <v>3</v>
          </cell>
          <cell r="E20">
            <v>52.2</v>
          </cell>
        </row>
        <row r="21">
          <cell r="A21">
            <v>17077</v>
          </cell>
          <cell r="B21" t="str">
            <v>KARABÜK KAPULLU</v>
          </cell>
          <cell r="C21">
            <v>2022</v>
          </cell>
          <cell r="D21">
            <v>3</v>
          </cell>
          <cell r="E21">
            <v>28.9</v>
          </cell>
        </row>
        <row r="22">
          <cell r="A22">
            <v>17078</v>
          </cell>
          <cell r="B22" t="str">
            <v>KARABUK             </v>
          </cell>
          <cell r="C22">
            <v>2022</v>
          </cell>
          <cell r="D22">
            <v>3</v>
          </cell>
          <cell r="E22">
            <v>22.3</v>
          </cell>
        </row>
        <row r="23">
          <cell r="A23">
            <v>17080</v>
          </cell>
          <cell r="B23" t="str">
            <v>ÇANKIRI</v>
          </cell>
          <cell r="C23">
            <v>2022</v>
          </cell>
          <cell r="D23">
            <v>3</v>
          </cell>
          <cell r="E23">
            <v>48.8</v>
          </cell>
        </row>
        <row r="24">
          <cell r="A24">
            <v>17084</v>
          </cell>
          <cell r="B24" t="str">
            <v>ÇORUM</v>
          </cell>
          <cell r="C24">
            <v>2022</v>
          </cell>
          <cell r="D24">
            <v>3</v>
          </cell>
          <cell r="E24">
            <v>33.2</v>
          </cell>
        </row>
        <row r="25">
          <cell r="A25">
            <v>17085</v>
          </cell>
          <cell r="B25" t="str">
            <v>AMASYA</v>
          </cell>
          <cell r="C25">
            <v>2022</v>
          </cell>
          <cell r="D25">
            <v>3</v>
          </cell>
          <cell r="E25">
            <v>47.2</v>
          </cell>
        </row>
        <row r="26">
          <cell r="A26">
            <v>17086</v>
          </cell>
          <cell r="B26" t="str">
            <v>TOKAT</v>
          </cell>
          <cell r="C26">
            <v>2022</v>
          </cell>
          <cell r="D26">
            <v>3</v>
          </cell>
          <cell r="E26">
            <v>54</v>
          </cell>
        </row>
        <row r="27">
          <cell r="A27">
            <v>17088</v>
          </cell>
          <cell r="B27" t="str">
            <v>GÜMÜŞHANE</v>
          </cell>
          <cell r="C27">
            <v>2022</v>
          </cell>
          <cell r="D27">
            <v>3</v>
          </cell>
          <cell r="E27">
            <v>51.6</v>
          </cell>
        </row>
        <row r="28">
          <cell r="A28">
            <v>17089</v>
          </cell>
          <cell r="B28" t="str">
            <v>BAYBURT</v>
          </cell>
          <cell r="C28">
            <v>2022</v>
          </cell>
          <cell r="D28">
            <v>3</v>
          </cell>
          <cell r="E28">
            <v>68.9</v>
          </cell>
        </row>
        <row r="29">
          <cell r="A29">
            <v>17090</v>
          </cell>
          <cell r="B29" t="str">
            <v>SİVAS</v>
          </cell>
          <cell r="C29">
            <v>2022</v>
          </cell>
          <cell r="D29">
            <v>3</v>
          </cell>
          <cell r="E29">
            <v>37.2</v>
          </cell>
        </row>
        <row r="30">
          <cell r="A30">
            <v>17094</v>
          </cell>
          <cell r="B30" t="str">
            <v>ERZİNCAN</v>
          </cell>
          <cell r="C30">
            <v>2022</v>
          </cell>
          <cell r="D30">
            <v>3</v>
          </cell>
          <cell r="E30">
            <v>56.2</v>
          </cell>
        </row>
        <row r="31">
          <cell r="A31">
            <v>17097</v>
          </cell>
          <cell r="B31" t="str">
            <v>KARS</v>
          </cell>
          <cell r="C31">
            <v>2022</v>
          </cell>
          <cell r="D31">
            <v>3</v>
          </cell>
          <cell r="E31">
            <v>59.4</v>
          </cell>
        </row>
        <row r="32">
          <cell r="A32">
            <v>17100</v>
          </cell>
          <cell r="B32" t="str">
            <v>IĞDIR</v>
          </cell>
          <cell r="C32">
            <v>2022</v>
          </cell>
          <cell r="D32">
            <v>3</v>
          </cell>
          <cell r="E32">
            <v>17.7</v>
          </cell>
        </row>
        <row r="33">
          <cell r="A33">
            <v>17112</v>
          </cell>
          <cell r="B33" t="str">
            <v>ÇANAKKALE</v>
          </cell>
          <cell r="C33">
            <v>2022</v>
          </cell>
          <cell r="D33">
            <v>3</v>
          </cell>
          <cell r="E33">
            <v>19</v>
          </cell>
        </row>
        <row r="34">
          <cell r="A34">
            <v>17116</v>
          </cell>
          <cell r="B34" t="str">
            <v>BURSA</v>
          </cell>
          <cell r="C34">
            <v>2022</v>
          </cell>
          <cell r="D34">
            <v>3</v>
          </cell>
          <cell r="E34">
            <v>56.7</v>
          </cell>
        </row>
        <row r="35">
          <cell r="A35">
            <v>17119</v>
          </cell>
          <cell r="B35" t="str">
            <v>YALOVA</v>
          </cell>
          <cell r="C35">
            <v>2022</v>
          </cell>
          <cell r="D35">
            <v>3</v>
          </cell>
          <cell r="E35">
            <v>45.6</v>
          </cell>
        </row>
        <row r="36">
          <cell r="A36">
            <v>17120</v>
          </cell>
          <cell r="B36" t="str">
            <v>BİLECİK</v>
          </cell>
          <cell r="C36">
            <v>2022</v>
          </cell>
          <cell r="D36">
            <v>3</v>
          </cell>
          <cell r="E36">
            <v>23.1</v>
          </cell>
        </row>
        <row r="37">
          <cell r="A37">
            <v>17126</v>
          </cell>
          <cell r="B37" t="str">
            <v>ESKİŞEHİR BÖLGE</v>
          </cell>
          <cell r="C37">
            <v>2022</v>
          </cell>
          <cell r="D37">
            <v>3</v>
          </cell>
          <cell r="E37">
            <v>25.6</v>
          </cell>
        </row>
        <row r="38">
          <cell r="A38">
            <v>17130</v>
          </cell>
          <cell r="B38" t="str">
            <v>ANKARA BÖLGE</v>
          </cell>
          <cell r="C38">
            <v>2022</v>
          </cell>
          <cell r="D38">
            <v>3</v>
          </cell>
          <cell r="E38">
            <v>42.6</v>
          </cell>
        </row>
        <row r="39">
          <cell r="A39">
            <v>17135</v>
          </cell>
          <cell r="B39" t="str">
            <v>KIRIKKALE</v>
          </cell>
          <cell r="C39">
            <v>2022</v>
          </cell>
          <cell r="D39">
            <v>3</v>
          </cell>
          <cell r="E39">
            <v>44.8</v>
          </cell>
        </row>
        <row r="40">
          <cell r="A40">
            <v>17140</v>
          </cell>
          <cell r="B40" t="str">
            <v>YOZGAT</v>
          </cell>
          <cell r="C40">
            <v>2022</v>
          </cell>
          <cell r="D40">
            <v>3</v>
          </cell>
          <cell r="E40">
            <v>61.8</v>
          </cell>
        </row>
        <row r="41">
          <cell r="A41">
            <v>17155</v>
          </cell>
          <cell r="B41" t="str">
            <v>KÜTAHYA</v>
          </cell>
          <cell r="C41">
            <v>2022</v>
          </cell>
          <cell r="D41">
            <v>3</v>
          </cell>
          <cell r="E41">
            <v>31.6</v>
          </cell>
        </row>
        <row r="42">
          <cell r="A42">
            <v>17160</v>
          </cell>
          <cell r="B42" t="str">
            <v>KIRŞEHİR</v>
          </cell>
          <cell r="C42">
            <v>2022</v>
          </cell>
          <cell r="D42">
            <v>3</v>
          </cell>
          <cell r="E42">
            <v>52.3</v>
          </cell>
        </row>
        <row r="43">
          <cell r="A43">
            <v>17165</v>
          </cell>
          <cell r="B43" t="str">
            <v>TUNCELİ</v>
          </cell>
          <cell r="C43">
            <v>2022</v>
          </cell>
          <cell r="D43">
            <v>3</v>
          </cell>
          <cell r="E43">
            <v>134.1</v>
          </cell>
        </row>
        <row r="44">
          <cell r="A44">
            <v>17172</v>
          </cell>
          <cell r="B44" t="str">
            <v>VAN BÖLGE</v>
          </cell>
          <cell r="C44">
            <v>2022</v>
          </cell>
          <cell r="D44">
            <v>3</v>
          </cell>
          <cell r="E44">
            <v>40.7</v>
          </cell>
        </row>
        <row r="45">
          <cell r="A45">
            <v>17186</v>
          </cell>
          <cell r="B45" t="str">
            <v>MANİSA</v>
          </cell>
          <cell r="C45">
            <v>2022</v>
          </cell>
          <cell r="D45">
            <v>3</v>
          </cell>
          <cell r="E45">
            <v>20.2</v>
          </cell>
        </row>
        <row r="46">
          <cell r="A46">
            <v>17188</v>
          </cell>
          <cell r="B46" t="str">
            <v>UŞAK</v>
          </cell>
          <cell r="C46">
            <v>2022</v>
          </cell>
          <cell r="D46">
            <v>3</v>
          </cell>
          <cell r="E46">
            <v>43.4</v>
          </cell>
        </row>
        <row r="47">
          <cell r="A47">
            <v>17190</v>
          </cell>
          <cell r="B47" t="str">
            <v>AFYONKARAHİSAR BÖLGE</v>
          </cell>
          <cell r="C47">
            <v>2022</v>
          </cell>
          <cell r="D47">
            <v>3</v>
          </cell>
          <cell r="E47">
            <v>38.6</v>
          </cell>
        </row>
        <row r="48">
          <cell r="A48">
            <v>17192</v>
          </cell>
          <cell r="B48" t="str">
            <v>AKSARAY</v>
          </cell>
          <cell r="C48">
            <v>2022</v>
          </cell>
          <cell r="D48">
            <v>3</v>
          </cell>
          <cell r="E48">
            <v>35.4</v>
          </cell>
        </row>
        <row r="49">
          <cell r="A49">
            <v>17193</v>
          </cell>
          <cell r="B49" t="str">
            <v>NEVŞEHİR</v>
          </cell>
          <cell r="C49">
            <v>2022</v>
          </cell>
          <cell r="D49">
            <v>3</v>
          </cell>
          <cell r="E49">
            <v>50.6</v>
          </cell>
        </row>
        <row r="50">
          <cell r="A50">
            <v>17196</v>
          </cell>
          <cell r="B50" t="str">
            <v>KAYSERİ BÖLGE</v>
          </cell>
          <cell r="C50">
            <v>2022</v>
          </cell>
          <cell r="D50">
            <v>3</v>
          </cell>
          <cell r="E50">
            <v>58.8</v>
          </cell>
        </row>
        <row r="51">
          <cell r="A51">
            <v>17199</v>
          </cell>
          <cell r="B51" t="str">
            <v>MALATYA</v>
          </cell>
          <cell r="C51">
            <v>2022</v>
          </cell>
          <cell r="D51">
            <v>3</v>
          </cell>
          <cell r="E51">
            <v>55.2</v>
          </cell>
        </row>
        <row r="52">
          <cell r="A52">
            <v>17201</v>
          </cell>
          <cell r="B52" t="str">
            <v>ELAZIĞ BÖLGE</v>
          </cell>
          <cell r="C52">
            <v>2022</v>
          </cell>
          <cell r="D52">
            <v>3</v>
          </cell>
          <cell r="E52">
            <v>74.4</v>
          </cell>
        </row>
        <row r="53">
          <cell r="A53">
            <v>17203</v>
          </cell>
          <cell r="B53" t="str">
            <v>BİNGÖL</v>
          </cell>
          <cell r="C53">
            <v>2022</v>
          </cell>
          <cell r="D53">
            <v>3</v>
          </cell>
          <cell r="E53">
            <v>248.6</v>
          </cell>
        </row>
        <row r="54">
          <cell r="A54">
            <v>17204</v>
          </cell>
          <cell r="B54" t="str">
            <v>MUŞ</v>
          </cell>
          <cell r="C54">
            <v>2022</v>
          </cell>
          <cell r="D54">
            <v>3</v>
          </cell>
          <cell r="E54">
            <v>203.4</v>
          </cell>
        </row>
        <row r="55">
          <cell r="A55">
            <v>17208</v>
          </cell>
          <cell r="B55" t="str">
            <v>BİTLİS</v>
          </cell>
          <cell r="C55">
            <v>2022</v>
          </cell>
          <cell r="D55">
            <v>3</v>
          </cell>
          <cell r="E55">
            <v>579.8</v>
          </cell>
        </row>
        <row r="56">
          <cell r="A56">
            <v>17210</v>
          </cell>
          <cell r="B56" t="str">
            <v>SİİRT</v>
          </cell>
          <cell r="C56">
            <v>2022</v>
          </cell>
          <cell r="D56">
            <v>3</v>
          </cell>
          <cell r="E56">
            <v>160.2</v>
          </cell>
        </row>
        <row r="57">
          <cell r="A57">
            <v>17220</v>
          </cell>
          <cell r="B57" t="str">
            <v>İZMİR BÖLGE</v>
          </cell>
          <cell r="C57">
            <v>2022</v>
          </cell>
          <cell r="D57">
            <v>3</v>
          </cell>
          <cell r="E57">
            <v>19.1</v>
          </cell>
        </row>
        <row r="58">
          <cell r="A58">
            <v>17234</v>
          </cell>
          <cell r="B58" t="str">
            <v>AYDIN</v>
          </cell>
          <cell r="C58">
            <v>2022</v>
          </cell>
          <cell r="D58">
            <v>3</v>
          </cell>
          <cell r="E58">
            <v>56.5</v>
          </cell>
        </row>
        <row r="59">
          <cell r="A59">
            <v>17237</v>
          </cell>
          <cell r="B59" t="str">
            <v>DENİZLİ</v>
          </cell>
          <cell r="C59">
            <v>2022</v>
          </cell>
          <cell r="D59">
            <v>3</v>
          </cell>
          <cell r="E59">
            <v>75.8</v>
          </cell>
        </row>
        <row r="60">
          <cell r="A60">
            <v>17238</v>
          </cell>
          <cell r="B60" t="str">
            <v>BURDUR</v>
          </cell>
          <cell r="C60">
            <v>2022</v>
          </cell>
          <cell r="D60">
            <v>3</v>
          </cell>
          <cell r="E60">
            <v>60.2</v>
          </cell>
        </row>
        <row r="61">
          <cell r="A61">
            <v>17240</v>
          </cell>
          <cell r="B61" t="str">
            <v>ISPARTA</v>
          </cell>
          <cell r="C61">
            <v>2022</v>
          </cell>
          <cell r="D61">
            <v>3</v>
          </cell>
          <cell r="E61">
            <v>74.2</v>
          </cell>
        </row>
        <row r="62">
          <cell r="A62">
            <v>17246</v>
          </cell>
          <cell r="B62" t="str">
            <v>KARAMAN</v>
          </cell>
          <cell r="C62">
            <v>2022</v>
          </cell>
          <cell r="D62">
            <v>3</v>
          </cell>
          <cell r="E62">
            <v>50.6</v>
          </cell>
        </row>
        <row r="63">
          <cell r="A63">
            <v>17250</v>
          </cell>
          <cell r="B63" t="str">
            <v>NİĞDE</v>
          </cell>
          <cell r="C63">
            <v>2022</v>
          </cell>
          <cell r="D63">
            <v>3</v>
          </cell>
          <cell r="E63">
            <v>37.6</v>
          </cell>
        </row>
        <row r="64">
          <cell r="A64">
            <v>17255</v>
          </cell>
          <cell r="B64" t="str">
            <v>KAHRAMANMARAŞ</v>
          </cell>
          <cell r="C64">
            <v>2022</v>
          </cell>
          <cell r="D64">
            <v>3</v>
          </cell>
          <cell r="E64">
            <v>157.8</v>
          </cell>
        </row>
        <row r="65">
          <cell r="A65">
            <v>17261</v>
          </cell>
          <cell r="B65" t="str">
            <v>GAZİANTEP</v>
          </cell>
          <cell r="C65">
            <v>2022</v>
          </cell>
          <cell r="D65">
            <v>3</v>
          </cell>
          <cell r="E65">
            <v>128.5</v>
          </cell>
        </row>
        <row r="66">
          <cell r="A66">
            <v>17262</v>
          </cell>
          <cell r="B66" t="str">
            <v>KİLİS</v>
          </cell>
          <cell r="C66">
            <v>2022</v>
          </cell>
          <cell r="D66">
            <v>3</v>
          </cell>
          <cell r="E66">
            <v>108.4</v>
          </cell>
        </row>
        <row r="67">
          <cell r="A67">
            <v>17265</v>
          </cell>
          <cell r="B67" t="str">
            <v>ADIYAMAN</v>
          </cell>
          <cell r="C67">
            <v>2022</v>
          </cell>
          <cell r="D67">
            <v>3</v>
          </cell>
          <cell r="E67">
            <v>135.6</v>
          </cell>
        </row>
        <row r="68">
          <cell r="A68">
            <v>17270</v>
          </cell>
          <cell r="B68" t="str">
            <v>ŞANLIURFA</v>
          </cell>
          <cell r="C68">
            <v>2022</v>
          </cell>
          <cell r="D68">
            <v>3</v>
          </cell>
          <cell r="E68">
            <v>66.4</v>
          </cell>
        </row>
        <row r="69">
          <cell r="A69">
            <v>17275</v>
          </cell>
          <cell r="B69" t="str">
            <v>MARDİN</v>
          </cell>
          <cell r="C69">
            <v>2022</v>
          </cell>
          <cell r="D69">
            <v>3</v>
          </cell>
          <cell r="E69">
            <v>123.4</v>
          </cell>
        </row>
        <row r="70">
          <cell r="A70">
            <v>17282</v>
          </cell>
          <cell r="B70" t="str">
            <v>BATMAN</v>
          </cell>
          <cell r="C70">
            <v>2022</v>
          </cell>
          <cell r="D70">
            <v>3</v>
          </cell>
          <cell r="E70">
            <v>93.9</v>
          </cell>
        </row>
        <row r="71">
          <cell r="A71">
            <v>17285</v>
          </cell>
          <cell r="B71" t="str">
            <v>HAKKARİ</v>
          </cell>
          <cell r="C71">
            <v>2022</v>
          </cell>
          <cell r="D71">
            <v>3</v>
          </cell>
          <cell r="E71">
            <v>129</v>
          </cell>
        </row>
        <row r="72">
          <cell r="A72">
            <v>17287</v>
          </cell>
          <cell r="B72" t="str">
            <v>ŞIRNAK</v>
          </cell>
          <cell r="C72">
            <v>2022</v>
          </cell>
          <cell r="D72">
            <v>3</v>
          </cell>
          <cell r="E72">
            <v>164</v>
          </cell>
        </row>
        <row r="73">
          <cell r="A73">
            <v>17292</v>
          </cell>
          <cell r="B73" t="str">
            <v>MUĞLA</v>
          </cell>
          <cell r="C73">
            <v>2022</v>
          </cell>
          <cell r="D73">
            <v>3</v>
          </cell>
          <cell r="E73">
            <v>75</v>
          </cell>
        </row>
        <row r="74">
          <cell r="A74">
            <v>17340</v>
          </cell>
          <cell r="B74" t="str">
            <v>MERSİN</v>
          </cell>
          <cell r="C74">
            <v>2022</v>
          </cell>
          <cell r="D74">
            <v>3</v>
          </cell>
          <cell r="E74">
            <v>34</v>
          </cell>
        </row>
        <row r="75">
          <cell r="A75">
            <v>17351</v>
          </cell>
          <cell r="B75" t="str">
            <v>ADANA BÖLGE</v>
          </cell>
          <cell r="C75">
            <v>2022</v>
          </cell>
          <cell r="D75">
            <v>3</v>
          </cell>
          <cell r="E75">
            <v>103.8</v>
          </cell>
        </row>
        <row r="76">
          <cell r="A76">
            <v>17355</v>
          </cell>
          <cell r="B76" t="str">
            <v>OSMANİYE</v>
          </cell>
          <cell r="C76">
            <v>2022</v>
          </cell>
          <cell r="D76">
            <v>3</v>
          </cell>
          <cell r="E76">
            <v>76.6</v>
          </cell>
        </row>
        <row r="77">
          <cell r="A77">
            <v>17372</v>
          </cell>
          <cell r="B77" t="str">
            <v>ANTAKYA</v>
          </cell>
          <cell r="C77">
            <v>2022</v>
          </cell>
          <cell r="D77">
            <v>3</v>
          </cell>
          <cell r="E77">
            <v>162.1</v>
          </cell>
        </row>
        <row r="78">
          <cell r="A78">
            <v>17636</v>
          </cell>
          <cell r="B78" t="str">
            <v>FLORYA</v>
          </cell>
          <cell r="C78">
            <v>2022</v>
          </cell>
          <cell r="D78">
            <v>3</v>
          </cell>
          <cell r="E78">
            <v>66.2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3" sqref="I93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19.14062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10.2812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68</v>
      </c>
      <c r="B1" s="3" t="s">
        <v>100</v>
      </c>
      <c r="C1" s="3" t="s">
        <v>101</v>
      </c>
      <c r="D1" s="2" t="s">
        <v>69</v>
      </c>
      <c r="E1" s="2" t="s">
        <v>70</v>
      </c>
      <c r="F1" s="2" t="s">
        <v>71</v>
      </c>
      <c r="G1" s="23" t="s">
        <v>72</v>
      </c>
      <c r="H1" s="4" t="s">
        <v>98</v>
      </c>
      <c r="I1" s="22" t="s">
        <v>99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36">
        <v>2022</v>
      </c>
      <c r="F2" s="36">
        <v>3</v>
      </c>
      <c r="G2" s="1">
        <f>VLOOKUP(A2:A82,'[1]Report'!$A$2:$E$83,5,0)</f>
        <v>4.5</v>
      </c>
      <c r="H2" s="35">
        <v>6.873333333333334</v>
      </c>
      <c r="I2" s="1">
        <f aca="true" t="shared" si="0" ref="I2:I32">G2-H2</f>
        <v>-2.373333333333334</v>
      </c>
      <c r="J2" s="1">
        <f>VLOOKUP(A2:A82,'[2]Report'!$A$2:$E$78,5,0)</f>
        <v>126.2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36">
        <v>2022</v>
      </c>
      <c r="F3" s="36">
        <v>3</v>
      </c>
      <c r="G3" s="35">
        <f>VLOOKUP(A3:A84,'[1]Report'!$A$2:$E$83,5,0)</f>
        <v>5.4</v>
      </c>
      <c r="H3" s="35">
        <v>7.523333333333332</v>
      </c>
      <c r="I3" s="1">
        <f t="shared" si="0"/>
        <v>-2.1233333333333313</v>
      </c>
      <c r="J3" s="35">
        <f>VLOOKUP(A3:A84,'[2]Report'!$A$2:$E$78,5,0)</f>
        <v>112.2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36">
        <v>2022</v>
      </c>
      <c r="F4" s="36">
        <v>3</v>
      </c>
      <c r="G4" s="35">
        <f>VLOOKUP(A4:A85,'[1]Report'!$A$2:$E$83,5,0)</f>
        <v>6.5</v>
      </c>
      <c r="H4" s="35">
        <v>7.526666666666666</v>
      </c>
      <c r="I4" s="1">
        <f t="shared" si="0"/>
        <v>-1.0266666666666664</v>
      </c>
      <c r="J4" s="35">
        <f>VLOOKUP(A4:A85,'[2]Report'!$A$2:$E$78,5,0)</f>
        <v>107.2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36">
        <v>2022</v>
      </c>
      <c r="F5" s="36">
        <v>3</v>
      </c>
      <c r="G5" s="35">
        <f>VLOOKUP(A5:A86,'[1]Report'!$A$2:$E$83,5,0)</f>
        <v>6.2</v>
      </c>
      <c r="H5" s="35">
        <v>7.923333333333333</v>
      </c>
      <c r="I5" s="1">
        <f t="shared" si="0"/>
        <v>-1.7233333333333327</v>
      </c>
      <c r="J5" s="35">
        <f>VLOOKUP(A5:A86,'[2]Report'!$A$2:$E$78,5,0)</f>
        <v>102.6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36">
        <v>2022</v>
      </c>
      <c r="F6" s="36">
        <v>3</v>
      </c>
      <c r="G6" s="35">
        <f>VLOOKUP(A6:A87,'[1]Report'!$A$2:$E$83,5,0)</f>
        <v>5.8</v>
      </c>
      <c r="H6" s="35">
        <v>7.973333333333332</v>
      </c>
      <c r="I6" s="1">
        <f t="shared" si="0"/>
        <v>-2.173333333333332</v>
      </c>
      <c r="J6" s="35">
        <f>VLOOKUP(A6:A87,'[2]Report'!$A$2:$E$78,5,0)</f>
        <v>174.8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36">
        <v>2022</v>
      </c>
      <c r="F7" s="36">
        <v>3</v>
      </c>
      <c r="G7" s="35">
        <f>VLOOKUP(A7:A88,'[1]Report'!$A$2:$E$83,5,0)</f>
        <v>5.9</v>
      </c>
      <c r="H7" s="35">
        <v>8.153333333333332</v>
      </c>
      <c r="I7" s="1">
        <f t="shared" si="0"/>
        <v>-2.253333333333332</v>
      </c>
      <c r="J7" s="35">
        <f>VLOOKUP(A7:A88,'[2]Report'!$A$2:$E$78,5,0)</f>
        <v>158.8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36">
        <v>2022</v>
      </c>
      <c r="F8" s="36">
        <v>3</v>
      </c>
      <c r="G8" s="35">
        <f>VLOOKUP(A8:A89,'[1]Report'!$A$2:$E$83,5,0)</f>
        <v>6.2</v>
      </c>
      <c r="H8" s="35">
        <v>8.52</v>
      </c>
      <c r="I8" s="1">
        <f t="shared" si="0"/>
        <v>-2.3199999999999994</v>
      </c>
      <c r="J8" s="35">
        <f>VLOOKUP(A8:A89,'[2]Report'!$A$2:$E$78,5,0)</f>
        <v>107.4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36">
        <v>2022</v>
      </c>
      <c r="F9" s="36">
        <v>3</v>
      </c>
      <c r="G9" s="35">
        <f>VLOOKUP(A9:A89,'[1]Report'!$A$2:$E$83,5,0)</f>
        <v>5.7</v>
      </c>
      <c r="H9" s="35">
        <v>7.95</v>
      </c>
      <c r="I9" s="1">
        <f t="shared" si="0"/>
        <v>-2.25</v>
      </c>
      <c r="J9" s="35">
        <f>VLOOKUP(A9:A89,'[2]Report'!$A$2:$E$78,5,0)</f>
        <v>273.5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36">
        <v>2022</v>
      </c>
      <c r="F10" s="36">
        <v>3</v>
      </c>
      <c r="G10" s="35">
        <f>VLOOKUP(A10:A90,'[1]Report'!$A$2:$E$83,5,0)</f>
        <v>3.2</v>
      </c>
      <c r="H10" s="35">
        <v>6.6866666666666665</v>
      </c>
      <c r="I10" s="1">
        <f t="shared" si="0"/>
        <v>-3.4866666666666664</v>
      </c>
      <c r="J10" s="35">
        <f>VLOOKUP(A10:A90,'[2]Report'!$A$2:$E$78,5,0)</f>
        <v>66.4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36">
        <v>2022</v>
      </c>
      <c r="F11" s="36">
        <v>3</v>
      </c>
      <c r="G11" s="35">
        <f>VLOOKUP(A11:A91,'[1]Report'!$A$2:$E$83,5,0)</f>
        <v>-5.1</v>
      </c>
      <c r="H11" s="35">
        <v>-3.3866666666666676</v>
      </c>
      <c r="I11" s="1">
        <f t="shared" si="0"/>
        <v>-1.713333333333332</v>
      </c>
      <c r="J11" s="35">
        <f>VLOOKUP(A11:A91,'[2]Report'!$A$2:$E$78,5,0)</f>
        <v>52.4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36">
        <v>2022</v>
      </c>
      <c r="F12" s="36">
        <v>3</v>
      </c>
      <c r="G12" s="35">
        <f>VLOOKUP(A12:A92,'[1]Report'!$A$2:$E$83,5,0)</f>
        <v>5.7</v>
      </c>
      <c r="H12" s="35">
        <v>7.7</v>
      </c>
      <c r="I12" s="1">
        <f t="shared" si="0"/>
        <v>-2</v>
      </c>
      <c r="J12" s="35">
        <f>VLOOKUP(A12:A92,'[2]Report'!$A$2:$E$78,5,0)</f>
        <v>9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36">
        <v>2022</v>
      </c>
      <c r="F13" s="36">
        <v>3</v>
      </c>
      <c r="G13" s="35">
        <f>VLOOKUP(A13:A93,'[1]Report'!$A$2:$E$83,5,0)</f>
        <v>4.5</v>
      </c>
      <c r="H13" s="35">
        <v>6.85</v>
      </c>
      <c r="I13" s="1">
        <f t="shared" si="0"/>
        <v>-2.3499999999999996</v>
      </c>
      <c r="J13" s="35">
        <f>VLOOKUP(A13:A93,'[2]Report'!$A$2:$E$78,5,0)</f>
        <v>3.2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36">
        <v>2022</v>
      </c>
      <c r="F14" s="36">
        <v>3</v>
      </c>
      <c r="G14" s="35">
        <f>VLOOKUP(A14:A94,'[1]Report'!$A$2:$E$83,5,0)</f>
        <v>5.2</v>
      </c>
      <c r="H14" s="35">
        <v>7.47</v>
      </c>
      <c r="I14" s="1">
        <f t="shared" si="0"/>
        <v>-2.2699999999999996</v>
      </c>
      <c r="J14" s="35">
        <f>VLOOKUP(A14:A94,'[2]Report'!$A$2:$E$78,5,0)</f>
        <v>9.5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36">
        <v>2022</v>
      </c>
      <c r="F15" s="36">
        <v>3</v>
      </c>
      <c r="G15" s="35">
        <f>VLOOKUP(A15:A95,'[1]Report'!$A$2:$E$83,5,0)</f>
        <v>5.6</v>
      </c>
      <c r="H15" s="35">
        <v>8.543333333333333</v>
      </c>
      <c r="I15" s="1">
        <f t="shared" si="0"/>
        <v>-2.9433333333333334</v>
      </c>
      <c r="J15" s="35">
        <f>VLOOKUP(A15:A95,'[2]Report'!$A$2:$E$78,5,0)</f>
        <v>86.2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36">
        <v>2022</v>
      </c>
      <c r="F16" s="36">
        <v>3</v>
      </c>
      <c r="G16" s="35">
        <f>VLOOKUP(A16:A96,'[1]Report'!$A$2:$E$83,5,0)</f>
        <v>5.9</v>
      </c>
      <c r="H16" s="35">
        <v>8.603333333333333</v>
      </c>
      <c r="I16" s="1">
        <f t="shared" si="0"/>
        <v>-2.703333333333333</v>
      </c>
      <c r="J16" s="35">
        <f>VLOOKUP(A16:A96,'[2]Report'!$A$2:$E$78,5,0)</f>
        <v>42.9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36">
        <v>2022</v>
      </c>
      <c r="F17" s="36">
        <v>3</v>
      </c>
      <c r="G17" s="35">
        <f>VLOOKUP(A17:A96,'[1]Report'!$A$2:$E$83,5,0)</f>
        <v>0.2</v>
      </c>
      <c r="H17" s="35">
        <v>5.043333333333333</v>
      </c>
      <c r="I17" s="1">
        <f t="shared" si="0"/>
        <v>-4.843333333333333</v>
      </c>
      <c r="J17" s="35">
        <f>VLOOKUP(A17:A96,'[2]Report'!$A$2:$E$78,5,0)</f>
        <v>34.8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36">
        <v>2022</v>
      </c>
      <c r="F18" s="36">
        <v>3</v>
      </c>
      <c r="G18" s="35">
        <f>VLOOKUP(A18:A97,'[1]Report'!$A$2:$E$83,5,0)</f>
        <v>4.7</v>
      </c>
      <c r="H18" s="35">
        <v>7.633333333333331</v>
      </c>
      <c r="I18" s="1">
        <f t="shared" si="0"/>
        <v>-2.933333333333331</v>
      </c>
      <c r="J18" s="35">
        <f>VLOOKUP(A18:A97,'[2]Report'!$A$2:$E$78,5,0)</f>
        <v>86.6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36">
        <v>2022</v>
      </c>
      <c r="F19" s="36">
        <v>3</v>
      </c>
      <c r="G19" s="35">
        <f>VLOOKUP(A19:A99,'[1]Report'!$A$2:$E$83,5,0)</f>
        <v>0.7</v>
      </c>
      <c r="H19" s="35">
        <v>4.3533333333333335</v>
      </c>
      <c r="I19" s="1">
        <f t="shared" si="0"/>
        <v>-3.6533333333333333</v>
      </c>
      <c r="J19" s="35">
        <f>VLOOKUP(A19:A99,'[2]Report'!$A$2:$E$78,5,0)</f>
        <v>52.2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36">
        <v>2022</v>
      </c>
      <c r="F20" s="36">
        <v>3</v>
      </c>
      <c r="G20" s="35">
        <f>VLOOKUP(A20:A100,'[1]Report'!$A$2:$E$83,5,0)</f>
        <v>2.9</v>
      </c>
      <c r="H20" s="35">
        <v>8.1</v>
      </c>
      <c r="I20" s="1">
        <f t="shared" si="0"/>
        <v>-5.199999999999999</v>
      </c>
      <c r="J20" s="35">
        <f>VLOOKUP(A20:A100,'[2]Report'!$A$2:$E$78,5,0)</f>
        <v>28.9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36">
        <v>2022</v>
      </c>
      <c r="F21" s="36">
        <v>3</v>
      </c>
      <c r="G21" s="35">
        <f>VLOOKUP(A21:A100,'[1]Report'!$A$2:$E$83,5,0)</f>
        <v>2.5</v>
      </c>
      <c r="H21" s="35">
        <v>5.623333333333334</v>
      </c>
      <c r="I21" s="1">
        <f t="shared" si="0"/>
        <v>-3.123333333333334</v>
      </c>
      <c r="J21" s="35">
        <f>VLOOKUP(A21:A100,'[2]Report'!$A$2:$E$78,5,0)</f>
        <v>48.8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36">
        <v>2022</v>
      </c>
      <c r="F22" s="36">
        <v>3</v>
      </c>
      <c r="G22" s="35">
        <f>VLOOKUP(A22:A101,'[1]Report'!$A$2:$E$83,5,0)</f>
        <v>2.1</v>
      </c>
      <c r="H22" s="35">
        <v>5.093333333333334</v>
      </c>
      <c r="I22" s="1">
        <f t="shared" si="0"/>
        <v>-2.9933333333333336</v>
      </c>
      <c r="J22" s="35">
        <f>VLOOKUP(A22:A101,'[2]Report'!$A$2:$E$78,5,0)</f>
        <v>33.2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36">
        <v>2022</v>
      </c>
      <c r="F23" s="36">
        <v>3</v>
      </c>
      <c r="G23" s="35">
        <f>VLOOKUP(A23:A102,'[1]Report'!$A$2:$E$83,5,0)</f>
        <v>4.4</v>
      </c>
      <c r="H23" s="35">
        <v>8.173333333333334</v>
      </c>
      <c r="I23" s="1">
        <f t="shared" si="0"/>
        <v>-3.7733333333333334</v>
      </c>
      <c r="J23" s="35">
        <f>VLOOKUP(A23:A102,'[2]Report'!$A$2:$E$78,5,0)</f>
        <v>47.2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36">
        <v>2022</v>
      </c>
      <c r="F24" s="36">
        <v>3</v>
      </c>
      <c r="G24" s="35">
        <f>VLOOKUP(A24:A103,'[1]Report'!$A$2:$E$83,5,0)</f>
        <v>3.3</v>
      </c>
      <c r="H24" s="35">
        <v>7.296666666666666</v>
      </c>
      <c r="I24" s="1">
        <f t="shared" si="0"/>
        <v>-3.996666666666666</v>
      </c>
      <c r="J24" s="35">
        <f>VLOOKUP(A24:A103,'[2]Report'!$A$2:$E$78,5,0)</f>
        <v>54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36">
        <v>2022</v>
      </c>
      <c r="F25" s="36">
        <v>3</v>
      </c>
      <c r="G25" s="35">
        <f>VLOOKUP(A25:A104,'[1]Report'!$A$2:$E$83,5,0)</f>
        <v>0.2</v>
      </c>
      <c r="H25" s="35">
        <v>3.486666666666666</v>
      </c>
      <c r="I25" s="1">
        <f t="shared" si="0"/>
        <v>-3.2866666666666657</v>
      </c>
      <c r="J25" s="35">
        <f>VLOOKUP(A25:A104,'[2]Report'!$A$2:$E$78,5,0)</f>
        <v>51.6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36">
        <v>2022</v>
      </c>
      <c r="F26" s="36">
        <v>3</v>
      </c>
      <c r="G26" s="35">
        <f>VLOOKUP(A26:A105,'[1]Report'!$A$2:$E$83,5,0)</f>
        <v>-2.1</v>
      </c>
      <c r="H26" s="35">
        <v>0.25333333333333335</v>
      </c>
      <c r="I26" s="1">
        <f t="shared" si="0"/>
        <v>-2.3533333333333335</v>
      </c>
      <c r="J26" s="35">
        <f>VLOOKUP(A26:A105,'[2]Report'!$A$2:$E$78,5,0)</f>
        <v>68.9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36">
        <v>2022</v>
      </c>
      <c r="F27" s="36">
        <v>3</v>
      </c>
      <c r="G27" s="35">
        <f>VLOOKUP(A27:A106,'[1]Report'!$A$2:$E$83,5,0)</f>
        <v>-0.4</v>
      </c>
      <c r="H27" s="35">
        <v>3.11</v>
      </c>
      <c r="I27" s="1">
        <f t="shared" si="0"/>
        <v>-3.51</v>
      </c>
      <c r="J27" s="35">
        <f>VLOOKUP(A27:A106,'[2]Report'!$A$2:$E$78,5,0)</f>
        <v>37.2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36">
        <v>2022</v>
      </c>
      <c r="F28" s="36">
        <v>3</v>
      </c>
      <c r="G28" s="35">
        <f>VLOOKUP(A28:A107,'[1]Report'!$A$2:$E$83,5,0)</f>
        <v>1.5</v>
      </c>
      <c r="H28" s="35">
        <v>4.49</v>
      </c>
      <c r="I28" s="1">
        <f t="shared" si="0"/>
        <v>-2.99</v>
      </c>
      <c r="J28" s="35">
        <f>VLOOKUP(A28:A107,'[2]Report'!$A$2:$E$78,5,0)</f>
        <v>56.2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36">
        <v>2022</v>
      </c>
      <c r="F29" s="36">
        <v>3</v>
      </c>
      <c r="G29" s="35">
        <f>VLOOKUP(A29:A108,'[1]Report'!$A$2:$E$83,5,0)</f>
        <v>-4.5</v>
      </c>
      <c r="H29" s="35">
        <v>-2.55</v>
      </c>
      <c r="I29" s="1">
        <f t="shared" si="0"/>
        <v>-1.9500000000000002</v>
      </c>
      <c r="J29" s="35">
        <v>80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36">
        <v>2022</v>
      </c>
      <c r="F30" s="36">
        <v>3</v>
      </c>
      <c r="G30" s="35">
        <f>VLOOKUP(A30:A109,'[1]Report'!$A$2:$E$83,5,0)</f>
        <v>-4.4</v>
      </c>
      <c r="H30" s="35">
        <v>-1.99</v>
      </c>
      <c r="I30" s="1">
        <f t="shared" si="0"/>
        <v>-2.41</v>
      </c>
      <c r="J30" s="35">
        <f>VLOOKUP(A30:A109,'[2]Report'!$A$2:$E$78,5,0)</f>
        <v>59.4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36">
        <v>2022</v>
      </c>
      <c r="F31" s="36">
        <v>3</v>
      </c>
      <c r="G31" s="35">
        <v>-5</v>
      </c>
      <c r="H31" s="35">
        <v>-2.6033333333333326</v>
      </c>
      <c r="I31" s="1">
        <f t="shared" si="0"/>
        <v>-2.3966666666666674</v>
      </c>
      <c r="J31" s="35">
        <v>60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36">
        <v>2022</v>
      </c>
      <c r="F32" s="36">
        <v>3</v>
      </c>
      <c r="G32" s="35">
        <f>VLOOKUP(A32:A111,'[1]Report'!$A$2:$E$83,5,0)</f>
        <v>5.1</v>
      </c>
      <c r="H32" s="35">
        <v>6.74</v>
      </c>
      <c r="I32" s="1">
        <f t="shared" si="0"/>
        <v>-1.6400000000000006</v>
      </c>
      <c r="J32" s="35">
        <f>VLOOKUP(A32:A111,'[2]Report'!$A$2:$E$78,5,0)</f>
        <v>17.7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36">
        <v>2022</v>
      </c>
      <c r="F33" s="36">
        <v>3</v>
      </c>
      <c r="G33" s="35">
        <f>VLOOKUP(A33:A112,'[1]Report'!$A$2:$E$83,5,0)</f>
        <v>6.1</v>
      </c>
      <c r="H33" s="35">
        <v>8.37</v>
      </c>
      <c r="I33" s="1">
        <f aca="true" t="shared" si="1" ref="I33:I64">G33-H33</f>
        <v>-2.2699999999999996</v>
      </c>
      <c r="J33" s="35">
        <f>VLOOKUP(A33:A112,'[2]Report'!$A$2:$E$78,5,0)</f>
        <v>19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36">
        <v>2022</v>
      </c>
      <c r="F34" s="36">
        <v>3</v>
      </c>
      <c r="G34" s="35">
        <f>VLOOKUP(A34:A113,'[1]Report'!$A$2:$E$83,5,0)</f>
        <v>5.1</v>
      </c>
      <c r="H34" s="35">
        <v>8.44</v>
      </c>
      <c r="I34" s="1">
        <f t="shared" si="1"/>
        <v>-3.34</v>
      </c>
      <c r="J34" s="35">
        <f>VLOOKUP(A34:A113,'[2]Report'!$A$2:$E$78,5,0)</f>
        <v>56.7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36">
        <v>2022</v>
      </c>
      <c r="F35" s="36">
        <v>3</v>
      </c>
      <c r="G35" s="35">
        <f>VLOOKUP(A35:A114,'[1]Report'!$A$2:$E$83,5,0)</f>
        <v>5.6</v>
      </c>
      <c r="H35" s="35">
        <v>8.423333333333334</v>
      </c>
      <c r="I35" s="1">
        <f t="shared" si="1"/>
        <v>-2.823333333333334</v>
      </c>
      <c r="J35" s="35">
        <f>VLOOKUP(A35:A114,'[2]Report'!$A$2:$E$78,5,0)</f>
        <v>45.6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36">
        <v>2022</v>
      </c>
      <c r="F36" s="36">
        <v>3</v>
      </c>
      <c r="G36" s="35">
        <f>VLOOKUP(A36:A115,'[1]Report'!$A$2:$E$83,5,0)</f>
        <v>2.3</v>
      </c>
      <c r="H36" s="35">
        <v>6.736666666666667</v>
      </c>
      <c r="I36" s="1">
        <f t="shared" si="1"/>
        <v>-4.436666666666667</v>
      </c>
      <c r="J36" s="35">
        <f>VLOOKUP(A36:A115,'[2]Report'!$A$2:$E$78,5,0)</f>
        <v>23.1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36">
        <v>2022</v>
      </c>
      <c r="F37" s="36">
        <v>3</v>
      </c>
      <c r="G37" s="35">
        <f>VLOOKUP(A37:A116,'[1]Report'!$A$2:$E$83,5,0)</f>
        <v>1.4</v>
      </c>
      <c r="H37" s="35">
        <v>4.94</v>
      </c>
      <c r="I37" s="1">
        <f t="shared" si="1"/>
        <v>-3.5400000000000005</v>
      </c>
      <c r="J37" s="35">
        <f>VLOOKUP(A37:A116,'[2]Report'!$A$2:$E$78,5,0)</f>
        <v>25.6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36">
        <v>2022</v>
      </c>
      <c r="F38" s="36">
        <v>3</v>
      </c>
      <c r="G38" s="35">
        <f>VLOOKUP(A38:A117,'[1]Report'!$A$2:$E$83,5,0)</f>
        <v>2.3</v>
      </c>
      <c r="H38" s="35">
        <v>6.156666666666667</v>
      </c>
      <c r="I38" s="1">
        <f t="shared" si="1"/>
        <v>-3.8566666666666674</v>
      </c>
      <c r="J38" s="35">
        <f>VLOOKUP(A38:A117,'[2]Report'!$A$2:$E$78,5,0)</f>
        <v>42.6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36">
        <v>2022</v>
      </c>
      <c r="F39" s="36">
        <v>3</v>
      </c>
      <c r="G39" s="35">
        <f>VLOOKUP(A39:A118,'[1]Report'!$A$2:$E$83,5,0)</f>
        <v>3.6</v>
      </c>
      <c r="H39" s="35">
        <v>6.823333333333332</v>
      </c>
      <c r="I39" s="1">
        <f t="shared" si="1"/>
        <v>-3.2233333333333323</v>
      </c>
      <c r="J39" s="35">
        <f>VLOOKUP(A39:A118,'[2]Report'!$A$2:$E$78,5,0)</f>
        <v>44.8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36">
        <v>2022</v>
      </c>
      <c r="F40" s="36">
        <v>3</v>
      </c>
      <c r="G40" s="35">
        <f>VLOOKUP(A40:A119,'[1]Report'!$A$2:$E$83,5,0)</f>
        <v>-1.5</v>
      </c>
      <c r="H40" s="35">
        <v>2.936666666666667</v>
      </c>
      <c r="I40" s="1">
        <f t="shared" si="1"/>
        <v>-4.436666666666667</v>
      </c>
      <c r="J40" s="35">
        <f>VLOOKUP(A40:A119,'[2]Report'!$A$2:$E$78,5,0)</f>
        <v>61.8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36">
        <v>2022</v>
      </c>
      <c r="F41" s="36">
        <v>3</v>
      </c>
      <c r="G41" s="35">
        <f>VLOOKUP(A41:A120,'[1]Report'!$A$2:$E$83,5,0)</f>
        <v>4.4</v>
      </c>
      <c r="H41" s="35">
        <v>8.273333333333332</v>
      </c>
      <c r="I41" s="1">
        <f t="shared" si="1"/>
        <v>-3.8733333333333313</v>
      </c>
      <c r="J41" s="35">
        <v>38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36">
        <v>2022</v>
      </c>
      <c r="F42" s="36">
        <v>3</v>
      </c>
      <c r="G42" s="35">
        <f>VLOOKUP(A42:A121,'[1]Report'!$A$2:$E$83,5,0)</f>
        <v>0.4</v>
      </c>
      <c r="H42" s="35">
        <v>5.17</v>
      </c>
      <c r="I42" s="1">
        <f t="shared" si="1"/>
        <v>-4.77</v>
      </c>
      <c r="J42" s="35">
        <f>VLOOKUP(A42:A121,'[2]Report'!$A$2:$E$78,5,0)</f>
        <v>31.6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36">
        <v>2022</v>
      </c>
      <c r="F43" s="36">
        <v>3</v>
      </c>
      <c r="G43" s="35">
        <f>VLOOKUP(A43:A122,'[1]Report'!$A$2:$E$83,5,0)</f>
        <v>1.2</v>
      </c>
      <c r="H43" s="35">
        <v>5.276666666666667</v>
      </c>
      <c r="I43" s="1">
        <f t="shared" si="1"/>
        <v>-4.076666666666667</v>
      </c>
      <c r="J43" s="35">
        <f>VLOOKUP(A43:A122,'[2]Report'!$A$2:$E$78,5,0)</f>
        <v>52.3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36">
        <v>2022</v>
      </c>
      <c r="F44" s="36">
        <v>3</v>
      </c>
      <c r="G44" s="35">
        <f>VLOOKUP(A44:A123,'[1]Report'!$A$2:$E$83,5,0)</f>
        <v>3.1</v>
      </c>
      <c r="H44" s="35">
        <v>5.686666666666666</v>
      </c>
      <c r="I44" s="1">
        <f t="shared" si="1"/>
        <v>-2.5866666666666656</v>
      </c>
      <c r="J44" s="35">
        <f>VLOOKUP(A44:A123,'[2]Report'!$A$2:$E$78,5,0)</f>
        <v>134.1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36">
        <v>2022</v>
      </c>
      <c r="F45" s="36">
        <v>3</v>
      </c>
      <c r="G45" s="35">
        <f>VLOOKUP(A45:A124,'[1]Report'!$A$2:$E$83,5,0)</f>
        <v>1</v>
      </c>
      <c r="H45" s="35">
        <v>1.89</v>
      </c>
      <c r="I45" s="1">
        <f t="shared" si="1"/>
        <v>-0.8899999999999999</v>
      </c>
      <c r="J45" s="35">
        <f>VLOOKUP(A45:A124,'[2]Report'!$A$2:$E$78,5,0)</f>
        <v>40.7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36">
        <v>2022</v>
      </c>
      <c r="F46" s="36">
        <v>3</v>
      </c>
      <c r="G46" s="35">
        <f>VLOOKUP(A46:A125,'[1]Report'!$A$2:$E$83,5,0)</f>
        <v>7.1</v>
      </c>
      <c r="H46" s="35">
        <v>10.73</v>
      </c>
      <c r="I46" s="1">
        <f t="shared" si="1"/>
        <v>-3.630000000000001</v>
      </c>
      <c r="J46" s="35">
        <f>VLOOKUP(A46:A125,'[2]Report'!$A$2:$E$78,5,0)</f>
        <v>20.2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36">
        <v>2022</v>
      </c>
      <c r="F47" s="36">
        <v>3</v>
      </c>
      <c r="G47" s="35">
        <f>VLOOKUP(A47:A126,'[1]Report'!$A$2:$E$83,5,0)</f>
        <v>2.1</v>
      </c>
      <c r="H47" s="35">
        <v>6.316666666666666</v>
      </c>
      <c r="I47" s="1">
        <f t="shared" si="1"/>
        <v>-4.216666666666667</v>
      </c>
      <c r="J47" s="35">
        <f>VLOOKUP(A47:A126,'[2]Report'!$A$2:$E$78,5,0)</f>
        <v>43.4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36">
        <v>2022</v>
      </c>
      <c r="F48" s="36">
        <v>3</v>
      </c>
      <c r="G48" s="35">
        <f>VLOOKUP(A48:A127,'[1]Report'!$A$2:$E$83,5,0)</f>
        <v>0.2</v>
      </c>
      <c r="H48" s="35">
        <v>5.49</v>
      </c>
      <c r="I48" s="1">
        <f t="shared" si="1"/>
        <v>-5.29</v>
      </c>
      <c r="J48" s="35">
        <f>VLOOKUP(A48:A127,'[2]Report'!$A$2:$E$78,5,0)</f>
        <v>38.6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36">
        <v>2022</v>
      </c>
      <c r="F49" s="36">
        <v>3</v>
      </c>
      <c r="G49" s="35">
        <f>VLOOKUP(A49:A128,'[1]Report'!$A$2:$E$83,5,0)</f>
        <v>1.6</v>
      </c>
      <c r="H49" s="35">
        <v>6.286666666666667</v>
      </c>
      <c r="I49" s="1">
        <f t="shared" si="1"/>
        <v>-4.686666666666667</v>
      </c>
      <c r="J49" s="35">
        <f>VLOOKUP(A49:A128,'[2]Report'!$A$2:$E$78,5,0)</f>
        <v>35.4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36">
        <v>2022</v>
      </c>
      <c r="F50" s="36">
        <v>3</v>
      </c>
      <c r="G50" s="35">
        <f>VLOOKUP(A50:A129,'[1]Report'!$A$2:$E$83,5,0)</f>
        <v>-0.6</v>
      </c>
      <c r="H50" s="35">
        <v>4.693333333333333</v>
      </c>
      <c r="I50" s="1">
        <f t="shared" si="1"/>
        <v>-5.293333333333333</v>
      </c>
      <c r="J50" s="35">
        <f>VLOOKUP(A50:A129,'[2]Report'!$A$2:$E$78,5,0)</f>
        <v>50.6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36">
        <v>2022</v>
      </c>
      <c r="F51" s="36">
        <v>3</v>
      </c>
      <c r="G51" s="35">
        <f>VLOOKUP(A51:A130,'[1]Report'!$A$2:$E$83,5,0)</f>
        <v>0.4</v>
      </c>
      <c r="H51" s="35">
        <v>5.006666666666665</v>
      </c>
      <c r="I51" s="1">
        <f t="shared" si="1"/>
        <v>-4.606666666666665</v>
      </c>
      <c r="J51" s="35">
        <f>VLOOKUP(A51:A130,'[2]Report'!$A$2:$E$78,5,0)</f>
        <v>58.8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36">
        <v>2022</v>
      </c>
      <c r="F52" s="36">
        <v>3</v>
      </c>
      <c r="G52" s="35">
        <f>VLOOKUP(A52:A131,'[1]Report'!$A$2:$E$83,5,0)</f>
        <v>4.1</v>
      </c>
      <c r="H52" s="35">
        <v>7.02</v>
      </c>
      <c r="I52" s="1">
        <f t="shared" si="1"/>
        <v>-2.92</v>
      </c>
      <c r="J52" s="35">
        <f>VLOOKUP(A52:A131,'[2]Report'!$A$2:$E$78,5,0)</f>
        <v>55.2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36">
        <v>2022</v>
      </c>
      <c r="F53" s="36">
        <v>3</v>
      </c>
      <c r="G53" s="35">
        <f>VLOOKUP(A53:A132,'[1]Report'!$A$2:$E$83,5,0)</f>
        <v>3.6</v>
      </c>
      <c r="H53" s="35">
        <v>5.903333333333334</v>
      </c>
      <c r="I53" s="1">
        <f t="shared" si="1"/>
        <v>-2.303333333333334</v>
      </c>
      <c r="J53" s="35">
        <f>VLOOKUP(A53:A132,'[2]Report'!$A$2:$E$78,5,0)</f>
        <v>74.4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36">
        <v>2022</v>
      </c>
      <c r="F54" s="36">
        <v>3</v>
      </c>
      <c r="G54" s="35">
        <f>VLOOKUP(A54:A133,'[1]Report'!$A$2:$E$83,5,0)</f>
        <v>1.9</v>
      </c>
      <c r="H54" s="35">
        <v>3.8266666666666667</v>
      </c>
      <c r="I54" s="1">
        <f t="shared" si="1"/>
        <v>-1.9266666666666667</v>
      </c>
      <c r="J54" s="35">
        <f>VLOOKUP(A54:A133,'[2]Report'!$A$2:$E$78,5,0)</f>
        <v>248.6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36">
        <v>2022</v>
      </c>
      <c r="F55" s="36">
        <v>3</v>
      </c>
      <c r="G55" s="35">
        <f>VLOOKUP(A55:A134,'[1]Report'!$A$2:$E$83,5,0)</f>
        <v>-0.5</v>
      </c>
      <c r="H55" s="35">
        <v>0.99</v>
      </c>
      <c r="I55" s="1">
        <f t="shared" si="1"/>
        <v>-1.49</v>
      </c>
      <c r="J55" s="35">
        <f>VLOOKUP(A55:A134,'[2]Report'!$A$2:$E$78,5,0)</f>
        <v>203.4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36">
        <v>2022</v>
      </c>
      <c r="F56" s="36">
        <v>3</v>
      </c>
      <c r="G56" s="35">
        <f>VLOOKUP(A56:A135,'[1]Report'!$A$2:$E$83,5,0)</f>
        <v>-2.7</v>
      </c>
      <c r="H56" s="35">
        <v>1.9166666666666667</v>
      </c>
      <c r="I56" s="1">
        <f t="shared" si="1"/>
        <v>-4.616666666666667</v>
      </c>
      <c r="J56" s="35">
        <f>VLOOKUP(A56:A135,'[2]Report'!$A$2:$E$78,5,0)</f>
        <v>579.8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36">
        <v>2022</v>
      </c>
      <c r="F57" s="36">
        <v>3</v>
      </c>
      <c r="G57" s="35">
        <f>VLOOKUP(A57:A136,'[1]Report'!$A$2:$E$83,5,0)</f>
        <v>5.3</v>
      </c>
      <c r="H57" s="35">
        <v>8.536666666666665</v>
      </c>
      <c r="I57" s="1">
        <f t="shared" si="1"/>
        <v>-3.2366666666666655</v>
      </c>
      <c r="J57" s="35">
        <f>VLOOKUP(A57:A136,'[2]Report'!$A$2:$E$78,5,0)</f>
        <v>160.2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36">
        <v>2022</v>
      </c>
      <c r="F58" s="36">
        <v>3</v>
      </c>
      <c r="G58" s="35">
        <f>VLOOKUP(A58:A137,'[1]Report'!$A$2:$E$83,5,0)</f>
        <v>8.9</v>
      </c>
      <c r="H58" s="35">
        <v>11.836666666666668</v>
      </c>
      <c r="I58" s="1">
        <f t="shared" si="1"/>
        <v>-2.9366666666666674</v>
      </c>
      <c r="J58" s="35">
        <f>VLOOKUP(A58:A137,'[2]Report'!$A$2:$E$78,5,0)</f>
        <v>19.1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36">
        <v>2022</v>
      </c>
      <c r="F59" s="36">
        <v>3</v>
      </c>
      <c r="G59" s="35">
        <f>VLOOKUP(A59:A138,'[1]Report'!$A$2:$E$83,5,0)</f>
        <v>8.8</v>
      </c>
      <c r="H59" s="35">
        <v>11.85</v>
      </c>
      <c r="I59" s="1">
        <f t="shared" si="1"/>
        <v>-3.049999999999999</v>
      </c>
      <c r="J59" s="35">
        <f>VLOOKUP(A59:A138,'[2]Report'!$A$2:$E$78,5,0)</f>
        <v>56.5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36">
        <v>2022</v>
      </c>
      <c r="F60" s="36">
        <v>3</v>
      </c>
      <c r="G60" s="35">
        <f>VLOOKUP(A60:A139,'[1]Report'!$A$2:$E$83,5,0)</f>
        <v>6.1</v>
      </c>
      <c r="H60" s="35">
        <v>10.166666666666666</v>
      </c>
      <c r="I60" s="1">
        <f t="shared" si="1"/>
        <v>-4.066666666666666</v>
      </c>
      <c r="J60" s="35">
        <f>VLOOKUP(A60:A139,'[2]Report'!$A$2:$E$78,5,0)</f>
        <v>75.8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36">
        <v>2022</v>
      </c>
      <c r="F61" s="36">
        <v>3</v>
      </c>
      <c r="G61" s="35">
        <f>VLOOKUP(A61:A140,'[1]Report'!$A$2:$E$83,5,0)</f>
        <v>2.6</v>
      </c>
      <c r="H61" s="35">
        <v>6.946666666666669</v>
      </c>
      <c r="I61" s="1">
        <f t="shared" si="1"/>
        <v>-4.346666666666669</v>
      </c>
      <c r="J61" s="35">
        <f>VLOOKUP(A61:A140,'[2]Report'!$A$2:$E$78,5,0)</f>
        <v>60.2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36">
        <v>2022</v>
      </c>
      <c r="F62" s="36">
        <v>3</v>
      </c>
      <c r="G62" s="35">
        <f>VLOOKUP(A62:A141,'[1]Report'!$A$2:$E$83,5,0)</f>
        <v>3.2</v>
      </c>
      <c r="H62" s="35">
        <v>6.116666666666666</v>
      </c>
      <c r="I62" s="1">
        <f t="shared" si="1"/>
        <v>-2.916666666666666</v>
      </c>
      <c r="J62" s="35">
        <f>VLOOKUP(A62:A141,'[2]Report'!$A$2:$E$78,5,0)</f>
        <v>74.2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36">
        <v>2022</v>
      </c>
      <c r="F63" s="36">
        <v>3</v>
      </c>
      <c r="G63" s="35">
        <f>VLOOKUP(A63:A142,'[1]Report'!$A$2:$E$83,5,0)</f>
        <v>0.7</v>
      </c>
      <c r="H63" s="35">
        <v>5.616666666666666</v>
      </c>
      <c r="I63" s="1">
        <f t="shared" si="1"/>
        <v>-4.916666666666666</v>
      </c>
      <c r="J63" s="35">
        <v>65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36">
        <v>2022</v>
      </c>
      <c r="F64" s="36">
        <v>3</v>
      </c>
      <c r="G64" s="35">
        <f>VLOOKUP(A64:A143,'[1]Report'!$A$2:$E$83,5,0)</f>
        <v>1.3</v>
      </c>
      <c r="H64" s="35">
        <v>5.883333333333334</v>
      </c>
      <c r="I64" s="1">
        <f t="shared" si="1"/>
        <v>-4.583333333333334</v>
      </c>
      <c r="J64" s="35">
        <f>VLOOKUP(A64:A143,'[2]Report'!$A$2:$E$78,5,0)</f>
        <v>50.6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36">
        <v>2022</v>
      </c>
      <c r="F65" s="36">
        <v>3</v>
      </c>
      <c r="G65" s="35">
        <f>VLOOKUP(A65:A144,'[1]Report'!$A$2:$E$83,5,0)</f>
        <v>0.5</v>
      </c>
      <c r="H65" s="35">
        <v>5.24</v>
      </c>
      <c r="I65" s="1">
        <f aca="true" t="shared" si="2" ref="I65:I100">G65-H65</f>
        <v>-4.74</v>
      </c>
      <c r="J65" s="35">
        <f>VLOOKUP(A65:A144,'[2]Report'!$A$2:$E$78,5,0)</f>
        <v>37.6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36">
        <v>2022</v>
      </c>
      <c r="F66" s="36">
        <v>3</v>
      </c>
      <c r="G66" s="35">
        <f>VLOOKUP(A66:A145,'[1]Report'!$A$2:$E$83,5,0)</f>
        <v>7.1</v>
      </c>
      <c r="H66" s="35">
        <v>10.64</v>
      </c>
      <c r="I66" s="1">
        <f t="shared" si="2"/>
        <v>-3.540000000000001</v>
      </c>
      <c r="J66" s="35">
        <f>VLOOKUP(A66:A145,'[2]Report'!$A$2:$E$78,5,0)</f>
        <v>157.8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36">
        <v>2022</v>
      </c>
      <c r="F67" s="36">
        <v>3</v>
      </c>
      <c r="G67" s="35">
        <f>VLOOKUP(A67:A146,'[1]Report'!$A$2:$E$83,5,0)</f>
        <v>5.4</v>
      </c>
      <c r="H67" s="35">
        <v>8.493333333333332</v>
      </c>
      <c r="I67" s="1">
        <f t="shared" si="2"/>
        <v>-3.093333333333332</v>
      </c>
      <c r="J67" s="35">
        <f>VLOOKUP(A67:A146,'[2]Report'!$A$2:$E$78,5,0)</f>
        <v>128.5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36">
        <v>2022</v>
      </c>
      <c r="F68" s="36">
        <v>3</v>
      </c>
      <c r="G68" s="35">
        <f>VLOOKUP(A68:A147,'[1]Report'!$A$2:$E$83,5,0)</f>
        <v>7.3</v>
      </c>
      <c r="H68" s="35">
        <v>10.66</v>
      </c>
      <c r="I68" s="1">
        <f t="shared" si="2"/>
        <v>-3.3600000000000003</v>
      </c>
      <c r="J68" s="35">
        <f>VLOOKUP(A68:A147,'[2]Report'!$A$2:$E$78,5,0)</f>
        <v>108.4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36">
        <v>2022</v>
      </c>
      <c r="F69" s="36">
        <v>3</v>
      </c>
      <c r="G69" s="35">
        <f>VLOOKUP(A69:A148,'[1]Report'!$A$2:$E$83,5,0)</f>
        <v>6.7</v>
      </c>
      <c r="H69" s="35">
        <v>9.946666666666667</v>
      </c>
      <c r="I69" s="1">
        <f t="shared" si="2"/>
        <v>-3.246666666666667</v>
      </c>
      <c r="J69" s="35">
        <f>VLOOKUP(A69:A148,'[2]Report'!$A$2:$E$78,5,0)</f>
        <v>135.6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36">
        <v>2022</v>
      </c>
      <c r="F70" s="36">
        <v>3</v>
      </c>
      <c r="G70" s="35">
        <f>VLOOKUP(A70:A149,'[1]Report'!$A$2:$E$83,5,0)</f>
        <v>8</v>
      </c>
      <c r="H70" s="35">
        <v>11.09</v>
      </c>
      <c r="I70" s="1">
        <f t="shared" si="2"/>
        <v>-3.09</v>
      </c>
      <c r="J70" s="35">
        <f>VLOOKUP(A70:A149,'[2]Report'!$A$2:$E$78,5,0)</f>
        <v>66.4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36">
        <v>2022</v>
      </c>
      <c r="F71" s="36">
        <v>3</v>
      </c>
      <c r="G71" s="35">
        <f>VLOOKUP(A71:A150,'[1]Report'!$A$2:$E$83,5,0)</f>
        <v>4.6</v>
      </c>
      <c r="H71" s="35">
        <v>8.226666666666667</v>
      </c>
      <c r="I71" s="1">
        <f t="shared" si="2"/>
        <v>-3.626666666666667</v>
      </c>
      <c r="J71" s="35">
        <f>VLOOKUP(A71:A150,'[2]Report'!$A$2:$E$78,5,0)</f>
        <v>123.4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36">
        <v>2022</v>
      </c>
      <c r="F72" s="36">
        <v>3</v>
      </c>
      <c r="G72" s="35">
        <f>VLOOKUP(A72:A151,'[1]Report'!$A$2:$E$83,5,0)</f>
        <v>5.7</v>
      </c>
      <c r="H72" s="35">
        <v>8.266666666666667</v>
      </c>
      <c r="I72" s="1">
        <f t="shared" si="2"/>
        <v>-2.5666666666666673</v>
      </c>
      <c r="J72" s="35">
        <v>145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36">
        <v>2022</v>
      </c>
      <c r="F73" s="36">
        <v>3</v>
      </c>
      <c r="G73" s="35">
        <f>VLOOKUP(A73:A152,'[1]Report'!$A$2:$E$83,5,0)</f>
        <v>6.2</v>
      </c>
      <c r="H73" s="35">
        <v>9.683333333333335</v>
      </c>
      <c r="I73" s="1">
        <f t="shared" si="2"/>
        <v>-3.483333333333335</v>
      </c>
      <c r="J73" s="35">
        <f>VLOOKUP(A73:A152,'[2]Report'!$A$2:$E$78,5,0)</f>
        <v>93.9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36">
        <v>2022</v>
      </c>
      <c r="F74" s="36">
        <v>3</v>
      </c>
      <c r="G74" s="35">
        <f>VLOOKUP(A74:A153,'[1]Report'!$A$2:$E$83,5,0)</f>
        <v>0.9</v>
      </c>
      <c r="H74" s="35">
        <v>1.9666666666666666</v>
      </c>
      <c r="I74" s="1">
        <f t="shared" si="2"/>
        <v>-1.0666666666666664</v>
      </c>
      <c r="J74" s="35">
        <f>VLOOKUP(A74:A153,'[2]Report'!$A$2:$E$78,5,0)</f>
        <v>129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36">
        <v>2022</v>
      </c>
      <c r="F75" s="36">
        <v>3</v>
      </c>
      <c r="G75" s="35">
        <f>VLOOKUP(A75:A154,'[1]Report'!$A$2:$E$83,5,0)</f>
        <v>4.2</v>
      </c>
      <c r="H75" s="35">
        <v>6.5</v>
      </c>
      <c r="I75" s="1">
        <f t="shared" si="2"/>
        <v>-2.3</v>
      </c>
      <c r="J75" s="35">
        <f>VLOOKUP(A75:A154,'[2]Report'!$A$2:$E$78,5,0)</f>
        <v>164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36">
        <v>2022</v>
      </c>
      <c r="F76" s="36">
        <v>3</v>
      </c>
      <c r="G76" s="35">
        <f>VLOOKUP(A76:A155,'[1]Report'!$A$2:$E$83,5,0)</f>
        <v>4.8</v>
      </c>
      <c r="H76" s="35">
        <v>8.526666666666666</v>
      </c>
      <c r="I76" s="1">
        <f t="shared" si="2"/>
        <v>-3.7266666666666657</v>
      </c>
      <c r="J76" s="35">
        <f>VLOOKUP(A76:A155,'[2]Report'!$A$2:$E$78,5,0)</f>
        <v>75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36">
        <v>2022</v>
      </c>
      <c r="F77" s="36">
        <v>3</v>
      </c>
      <c r="G77" s="35">
        <f>VLOOKUP(A77:A156,'[1]Report'!$A$2:$E$83,5,0)</f>
        <v>10.1</v>
      </c>
      <c r="H77" s="35">
        <v>12.54</v>
      </c>
      <c r="I77" s="1">
        <f t="shared" si="2"/>
        <v>-2.4399999999999995</v>
      </c>
      <c r="J77" s="35">
        <v>80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36">
        <v>2022</v>
      </c>
      <c r="F78" s="36">
        <v>3</v>
      </c>
      <c r="G78" s="35">
        <f>VLOOKUP(A78:A157,'[1]Report'!$A$2:$E$83,5,0)</f>
        <v>11.7</v>
      </c>
      <c r="H78" s="35">
        <v>14.176666666666664</v>
      </c>
      <c r="I78" s="1">
        <f t="shared" si="2"/>
        <v>-2.476666666666665</v>
      </c>
      <c r="J78" s="35">
        <f>VLOOKUP(A78:A157,'[2]Report'!$A$2:$E$78,5,0)</f>
        <v>34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36">
        <v>2022</v>
      </c>
      <c r="F79" s="36">
        <v>3</v>
      </c>
      <c r="G79" s="35">
        <f>VLOOKUP(A79:A158,'[1]Report'!$A$2:$E$83,5,0)</f>
        <v>10.9</v>
      </c>
      <c r="H79" s="35">
        <v>13.48</v>
      </c>
      <c r="I79" s="1">
        <f t="shared" si="2"/>
        <v>-2.58</v>
      </c>
      <c r="J79" s="35">
        <f>VLOOKUP(A79:A158,'[2]Report'!$A$2:$E$78,5,0)</f>
        <v>103.8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36">
        <v>2022</v>
      </c>
      <c r="F80" s="36">
        <v>3</v>
      </c>
      <c r="G80" s="35">
        <f>VLOOKUP(A80:A159,'[1]Report'!$A$2:$E$83,5,0)</f>
        <v>9.6</v>
      </c>
      <c r="H80" s="35">
        <v>12.542</v>
      </c>
      <c r="I80" s="1">
        <f t="shared" si="2"/>
        <v>-2.942</v>
      </c>
      <c r="J80" s="35">
        <f>VLOOKUP(A80:A159,'[2]Report'!$A$2:$E$78,5,0)</f>
        <v>76.6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36">
        <v>2022</v>
      </c>
      <c r="F81" s="36">
        <v>3</v>
      </c>
      <c r="G81" s="35">
        <f>VLOOKUP(A81:A160,'[1]Report'!$A$2:$E$83,5,0)</f>
        <v>9.3</v>
      </c>
      <c r="H81" s="35">
        <v>13.273333333333333</v>
      </c>
      <c r="I81" s="1">
        <f t="shared" si="2"/>
        <v>-3.9733333333333327</v>
      </c>
      <c r="J81" s="35">
        <f>VLOOKUP(A81:A160,'[2]Report'!$A$2:$E$78,5,0)</f>
        <v>162.1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36">
        <v>2022</v>
      </c>
      <c r="F82" s="36">
        <v>3</v>
      </c>
      <c r="G82" s="35">
        <f>VLOOKUP(A82:A161,'[1]Report'!$A$2:$E$83,5,0)</f>
        <v>5.4</v>
      </c>
      <c r="H82" s="35">
        <v>7.586666666666667</v>
      </c>
      <c r="I82" s="1">
        <f t="shared" si="2"/>
        <v>-2.1866666666666665</v>
      </c>
      <c r="J82" s="35">
        <f>VLOOKUP(A82:A161,'[2]Report'!$A$2:$E$78,5,0)</f>
        <v>66.2</v>
      </c>
    </row>
    <row r="83" spans="1:10" ht="12.75" customHeight="1">
      <c r="A83" s="36"/>
      <c r="B83" s="8">
        <v>32.82</v>
      </c>
      <c r="C83" s="8">
        <v>23.95</v>
      </c>
      <c r="D83" s="9" t="s">
        <v>116</v>
      </c>
      <c r="E83" s="36">
        <v>2022</v>
      </c>
      <c r="F83" s="36">
        <v>3</v>
      </c>
      <c r="G83" s="35">
        <v>20.8</v>
      </c>
      <c r="H83" s="35"/>
      <c r="I83" s="35"/>
      <c r="J83" s="35">
        <v>0</v>
      </c>
    </row>
    <row r="84" spans="1:10" ht="12.75" customHeight="1">
      <c r="A84" s="10"/>
      <c r="B84" s="13">
        <v>23.73</v>
      </c>
      <c r="C84" s="13">
        <v>37.73</v>
      </c>
      <c r="D84" s="14" t="s">
        <v>90</v>
      </c>
      <c r="E84" s="36">
        <v>2022</v>
      </c>
      <c r="F84" s="36">
        <v>3</v>
      </c>
      <c r="G84" s="35">
        <v>10.1</v>
      </c>
      <c r="H84" s="1">
        <v>12.8</v>
      </c>
      <c r="I84" s="1">
        <f t="shared" si="2"/>
        <v>-2.700000000000001</v>
      </c>
      <c r="J84" s="35">
        <v>18</v>
      </c>
    </row>
    <row r="85" spans="1:10" ht="12.75" customHeight="1">
      <c r="A85" s="10"/>
      <c r="B85" s="11">
        <v>28.9</v>
      </c>
      <c r="C85" s="11">
        <v>28.33</v>
      </c>
      <c r="D85" s="12" t="s">
        <v>93</v>
      </c>
      <c r="E85" s="36">
        <v>2022</v>
      </c>
      <c r="F85" s="36">
        <v>3</v>
      </c>
      <c r="G85" s="35">
        <v>15.6</v>
      </c>
      <c r="H85" s="1">
        <v>18.7</v>
      </c>
      <c r="I85" s="1">
        <f t="shared" si="2"/>
        <v>-3.0999999999999996</v>
      </c>
      <c r="J85" s="35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97</v>
      </c>
      <c r="E86" s="36">
        <v>2022</v>
      </c>
      <c r="F86" s="36">
        <v>3</v>
      </c>
      <c r="G86" s="35">
        <v>12.4</v>
      </c>
      <c r="H86" s="1">
        <v>16.2</v>
      </c>
      <c r="I86" s="35">
        <f t="shared" si="2"/>
        <v>-3.799999999999999</v>
      </c>
      <c r="J86" s="35">
        <v>16</v>
      </c>
    </row>
    <row r="87" spans="1:10" ht="12.75" customHeight="1">
      <c r="A87" s="10"/>
      <c r="B87" s="15">
        <v>34.82</v>
      </c>
      <c r="C87" s="15">
        <v>32</v>
      </c>
      <c r="D87" s="12" t="s">
        <v>114</v>
      </c>
      <c r="E87" s="36">
        <v>2022</v>
      </c>
      <c r="F87" s="36">
        <v>3</v>
      </c>
      <c r="G87" s="35">
        <v>13</v>
      </c>
      <c r="H87" s="16">
        <v>15.9</v>
      </c>
      <c r="I87" s="35">
        <f t="shared" si="2"/>
        <v>-2.9000000000000004</v>
      </c>
      <c r="J87" s="35">
        <v>83</v>
      </c>
    </row>
    <row r="88" spans="1:10" ht="12.75" customHeight="1">
      <c r="A88" s="24"/>
      <c r="B88" s="11">
        <v>34.5</v>
      </c>
      <c r="C88" s="11">
        <v>28.48</v>
      </c>
      <c r="D88" s="12" t="s">
        <v>105</v>
      </c>
      <c r="E88" s="36">
        <v>2022</v>
      </c>
      <c r="F88" s="36">
        <v>3</v>
      </c>
      <c r="G88" s="35">
        <v>20</v>
      </c>
      <c r="H88" s="1">
        <v>22.1</v>
      </c>
      <c r="I88" s="1">
        <f t="shared" si="2"/>
        <v>-2.1000000000000014</v>
      </c>
      <c r="J88" s="35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95</v>
      </c>
      <c r="E89" s="36">
        <v>2022</v>
      </c>
      <c r="F89" s="36">
        <v>3</v>
      </c>
      <c r="G89" s="35">
        <v>18.3</v>
      </c>
      <c r="H89" s="1">
        <v>20.2</v>
      </c>
      <c r="I89" s="1">
        <f t="shared" si="2"/>
        <v>-1.8999999999999986</v>
      </c>
      <c r="J89" s="35">
        <v>0</v>
      </c>
    </row>
    <row r="90" spans="1:10" ht="12.75" customHeight="1">
      <c r="A90" s="10"/>
      <c r="B90" s="15">
        <v>35.5</v>
      </c>
      <c r="C90" s="15">
        <v>32.97</v>
      </c>
      <c r="D90" s="12" t="s">
        <v>96</v>
      </c>
      <c r="E90" s="36">
        <v>2022</v>
      </c>
      <c r="F90" s="36">
        <v>3</v>
      </c>
      <c r="G90" s="35">
        <v>6.5</v>
      </c>
      <c r="H90" s="1">
        <v>11</v>
      </c>
      <c r="I90" s="35">
        <f t="shared" si="2"/>
        <v>-4.5</v>
      </c>
      <c r="J90" s="35">
        <v>125</v>
      </c>
    </row>
    <row r="91" spans="1:10" ht="12.75" customHeight="1">
      <c r="A91" s="24"/>
      <c r="B91" s="11">
        <v>29.93</v>
      </c>
      <c r="C91" s="11">
        <v>31.17</v>
      </c>
      <c r="D91" s="12" t="s">
        <v>104</v>
      </c>
      <c r="E91" s="36">
        <v>2022</v>
      </c>
      <c r="F91" s="36">
        <v>3</v>
      </c>
      <c r="G91" s="35">
        <v>14.9</v>
      </c>
      <c r="H91" s="1">
        <v>16.5</v>
      </c>
      <c r="I91" s="1">
        <f t="shared" si="2"/>
        <v>-1.5999999999999996</v>
      </c>
      <c r="J91" s="35">
        <v>72</v>
      </c>
    </row>
    <row r="92" spans="1:10" ht="12.75" customHeight="1">
      <c r="A92" s="24"/>
      <c r="B92" s="11">
        <v>27.22</v>
      </c>
      <c r="C92" s="11">
        <v>31.32</v>
      </c>
      <c r="D92" s="12" t="s">
        <v>103</v>
      </c>
      <c r="E92" s="36">
        <v>2022</v>
      </c>
      <c r="F92" s="36">
        <v>3</v>
      </c>
      <c r="G92" s="35">
        <v>13.4</v>
      </c>
      <c r="H92" s="16">
        <v>15.4</v>
      </c>
      <c r="I92" s="35">
        <f t="shared" si="2"/>
        <v>-2</v>
      </c>
      <c r="J92" s="35">
        <v>48</v>
      </c>
    </row>
    <row r="93" spans="1:10" ht="12.75" customHeight="1">
      <c r="A93" s="10"/>
      <c r="B93" s="13">
        <v>25.18</v>
      </c>
      <c r="C93" s="13">
        <v>35.33</v>
      </c>
      <c r="D93" s="12" t="s">
        <v>92</v>
      </c>
      <c r="E93" s="36">
        <v>2022</v>
      </c>
      <c r="F93" s="36">
        <v>3</v>
      </c>
      <c r="G93" s="35">
        <v>11.4</v>
      </c>
      <c r="H93" s="16">
        <v>13.5</v>
      </c>
      <c r="I93" s="1">
        <f t="shared" si="2"/>
        <v>-2.0999999999999996</v>
      </c>
      <c r="J93" s="35">
        <v>116</v>
      </c>
    </row>
    <row r="94" spans="1:10" ht="12.75" customHeight="1">
      <c r="A94" s="10"/>
      <c r="B94" s="11">
        <v>33.8</v>
      </c>
      <c r="C94" s="11">
        <v>27.17</v>
      </c>
      <c r="D94" s="12" t="s">
        <v>94</v>
      </c>
      <c r="E94" s="36">
        <v>2022</v>
      </c>
      <c r="F94" s="36">
        <v>3</v>
      </c>
      <c r="G94" s="35">
        <v>15.4</v>
      </c>
      <c r="H94" s="1"/>
      <c r="I94" s="1"/>
      <c r="J94" s="35">
        <v>0</v>
      </c>
    </row>
    <row r="95" spans="1:10" ht="12.75" customHeight="1">
      <c r="A95" s="24"/>
      <c r="B95" s="13">
        <v>19.92</v>
      </c>
      <c r="C95" s="13">
        <v>39.62</v>
      </c>
      <c r="D95" s="12" t="s">
        <v>102</v>
      </c>
      <c r="E95" s="36">
        <v>2022</v>
      </c>
      <c r="F95" s="36">
        <v>3</v>
      </c>
      <c r="G95" s="35">
        <v>10.7</v>
      </c>
      <c r="H95" s="16">
        <v>12.1</v>
      </c>
      <c r="I95" s="1">
        <f t="shared" si="2"/>
        <v>-1.4000000000000004</v>
      </c>
      <c r="J95" s="35">
        <v>42</v>
      </c>
    </row>
    <row r="96" spans="1:10" ht="12.75" customHeight="1">
      <c r="A96" s="10"/>
      <c r="B96" s="13">
        <v>22.02</v>
      </c>
      <c r="C96" s="13">
        <v>22.02</v>
      </c>
      <c r="D96" s="12" t="s">
        <v>89</v>
      </c>
      <c r="E96" s="36">
        <v>2022</v>
      </c>
      <c r="F96" s="36">
        <v>3</v>
      </c>
      <c r="G96" s="35">
        <v>10.4</v>
      </c>
      <c r="H96" s="16">
        <v>11.9</v>
      </c>
      <c r="I96" s="1">
        <f t="shared" si="2"/>
        <v>-1.5</v>
      </c>
      <c r="J96" s="35">
        <v>56</v>
      </c>
    </row>
    <row r="97" spans="1:10" ht="12.75" customHeight="1">
      <c r="A97" s="10"/>
      <c r="B97" s="13">
        <v>22.42</v>
      </c>
      <c r="C97" s="13">
        <v>39.63</v>
      </c>
      <c r="D97" s="12" t="s">
        <v>88</v>
      </c>
      <c r="E97" s="36">
        <v>2022</v>
      </c>
      <c r="F97" s="36">
        <v>3</v>
      </c>
      <c r="G97" s="35">
        <v>7.4</v>
      </c>
      <c r="H97" s="16">
        <v>9.8</v>
      </c>
      <c r="I97" s="1">
        <f t="shared" si="2"/>
        <v>-2.4000000000000004</v>
      </c>
      <c r="J97" s="35">
        <v>57</v>
      </c>
    </row>
    <row r="98" spans="1:10" ht="12.75" customHeight="1">
      <c r="A98" s="24"/>
      <c r="B98" s="13">
        <v>33.62</v>
      </c>
      <c r="C98" s="13">
        <v>34.87</v>
      </c>
      <c r="D98" s="12" t="s">
        <v>115</v>
      </c>
      <c r="E98" s="36">
        <v>2022</v>
      </c>
      <c r="F98" s="36">
        <v>3</v>
      </c>
      <c r="G98" s="35">
        <v>11.5</v>
      </c>
      <c r="H98" s="16">
        <v>14.5</v>
      </c>
      <c r="I98" s="35">
        <f t="shared" si="2"/>
        <v>-3</v>
      </c>
      <c r="J98" s="35">
        <v>35</v>
      </c>
    </row>
    <row r="99" spans="2:10" ht="12.75" customHeight="1">
      <c r="B99" s="17">
        <v>24.12</v>
      </c>
      <c r="C99" s="17">
        <v>35.48</v>
      </c>
      <c r="D99" s="16" t="s">
        <v>91</v>
      </c>
      <c r="E99" s="36">
        <v>2022</v>
      </c>
      <c r="F99" s="36">
        <v>3</v>
      </c>
      <c r="G99" s="35">
        <v>10.1</v>
      </c>
      <c r="H99" s="16">
        <v>12.5</v>
      </c>
      <c r="I99" s="1">
        <f t="shared" si="2"/>
        <v>-2.4000000000000004</v>
      </c>
      <c r="J99" s="35">
        <v>206</v>
      </c>
    </row>
    <row r="100" spans="1:10" ht="12.75" customHeight="1">
      <c r="A100" s="10"/>
      <c r="B100" s="13">
        <v>22.97</v>
      </c>
      <c r="C100" s="13">
        <v>40.52</v>
      </c>
      <c r="D100" s="12" t="s">
        <v>87</v>
      </c>
      <c r="E100" s="36">
        <v>2022</v>
      </c>
      <c r="F100" s="36">
        <v>3</v>
      </c>
      <c r="G100" s="35">
        <v>8.1</v>
      </c>
      <c r="H100" s="16">
        <v>10</v>
      </c>
      <c r="I100" s="35">
        <f t="shared" si="2"/>
        <v>-1.9000000000000004</v>
      </c>
      <c r="J100" s="35">
        <v>54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D4" sqref="D4"/>
    </sheetView>
  </sheetViews>
  <sheetFormatPr defaultColWidth="9.140625" defaultRowHeight="15"/>
  <cols>
    <col min="6" max="6" width="13.140625" style="0" customWidth="1"/>
    <col min="7" max="7" width="14.28125" style="0" customWidth="1"/>
  </cols>
  <sheetData>
    <row r="2" spans="4:13" ht="15">
      <c r="D2">
        <v>1000</v>
      </c>
      <c r="E2" t="s">
        <v>106</v>
      </c>
      <c r="G2" s="25"/>
      <c r="K2" s="26" t="s">
        <v>107</v>
      </c>
      <c r="L2" s="26"/>
      <c r="M2" s="26" t="s">
        <v>108</v>
      </c>
    </row>
    <row r="3" spans="4:14" ht="15">
      <c r="D3">
        <v>1</v>
      </c>
      <c r="E3">
        <f>1440*60*31</f>
        <v>2678400</v>
      </c>
      <c r="F3" s="27">
        <f>D3/E3</f>
        <v>3.733572281959379E-07</v>
      </c>
      <c r="G3" s="28">
        <f>D2/F3</f>
        <v>2678400000</v>
      </c>
      <c r="K3" s="26" t="s">
        <v>109</v>
      </c>
      <c r="L3" s="26" t="s">
        <v>110</v>
      </c>
      <c r="M3" s="26" t="s">
        <v>109</v>
      </c>
      <c r="N3" s="26" t="s">
        <v>110</v>
      </c>
    </row>
    <row r="4" spans="2:14" ht="15">
      <c r="B4" t="s">
        <v>111</v>
      </c>
      <c r="C4" s="29">
        <v>8.19769E-09</v>
      </c>
      <c r="D4" s="30">
        <f>C4*G3</f>
        <v>21.956692896</v>
      </c>
      <c r="G4" s="25"/>
      <c r="J4" s="26">
        <v>1</v>
      </c>
      <c r="K4" s="31">
        <v>2.9</v>
      </c>
      <c r="L4" s="31">
        <v>-1.3</v>
      </c>
      <c r="M4">
        <v>34.2</v>
      </c>
      <c r="N4" s="25">
        <v>-53.9</v>
      </c>
    </row>
    <row r="5" spans="2:14" ht="15">
      <c r="B5" t="s">
        <v>112</v>
      </c>
      <c r="C5" s="29">
        <v>-8.21028E-09</v>
      </c>
      <c r="D5" s="30">
        <f>C5*G3</f>
        <v>-21.990413952</v>
      </c>
      <c r="G5" s="25"/>
      <c r="J5" s="26">
        <v>2</v>
      </c>
      <c r="K5" s="31">
        <v>1.2</v>
      </c>
      <c r="L5" s="31">
        <v>-0.7</v>
      </c>
      <c r="M5">
        <v>40.3</v>
      </c>
      <c r="N5">
        <v>-22.4</v>
      </c>
    </row>
    <row r="6" spans="7:14" ht="15">
      <c r="G6" s="25"/>
      <c r="J6" s="26">
        <v>3</v>
      </c>
      <c r="K6" s="31">
        <v>0.9</v>
      </c>
      <c r="L6" s="31">
        <v>-0.9</v>
      </c>
      <c r="M6">
        <v>22</v>
      </c>
      <c r="N6">
        <v>-22</v>
      </c>
    </row>
    <row r="7" spans="2:14" ht="15">
      <c r="B7" s="26"/>
      <c r="C7" s="26"/>
      <c r="D7" s="26"/>
      <c r="E7" s="26"/>
      <c r="F7" s="26"/>
      <c r="G7" s="32"/>
      <c r="H7" s="26"/>
      <c r="I7" s="26"/>
      <c r="J7" s="33" t="s">
        <v>113</v>
      </c>
      <c r="K7" s="34">
        <f>AVERAGE(K4:K6)</f>
        <v>1.6666666666666667</v>
      </c>
      <c r="L7" s="34">
        <f>AVERAGE(L4:L6)</f>
        <v>-0.9666666666666667</v>
      </c>
      <c r="M7" s="34">
        <f>AVERAGE(M4:M6)</f>
        <v>32.166666666666664</v>
      </c>
      <c r="N7" s="34">
        <f>AVERAGE(N4:N6)</f>
        <v>-32.766666666666666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2022-04-14T14:06:28Z</dcterms:modified>
  <cp:category/>
  <cp:version/>
  <cp:contentType/>
  <cp:contentStatus/>
</cp:coreProperties>
</file>